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ers\mds\Documents\2021 ОДС\ОДС 2022-2023\Отключения 2023\"/>
    </mc:Choice>
  </mc:AlternateContent>
  <bookViews>
    <workbookView xWindow="120" yWindow="0" windowWidth="15240" windowHeight="1185" tabRatio="629"/>
  </bookViews>
  <sheets>
    <sheet name="март 2023" sheetId="153" r:id="rId1"/>
  </sheets>
  <definedNames>
    <definedName name="_xlnm.Print_Area" localSheetId="0">'март 2023'!$A$1:$O$71</definedName>
  </definedNames>
  <calcPr calcId="162913"/>
</workbook>
</file>

<file path=xl/calcChain.xml><?xml version="1.0" encoding="utf-8"?>
<calcChain xmlns="http://schemas.openxmlformats.org/spreadsheetml/2006/main">
  <c r="D68" i="153" l="1"/>
  <c r="D71" i="153"/>
  <c r="I20" i="153"/>
  <c r="L62" i="153" l="1"/>
  <c r="C65" i="153" l="1"/>
  <c r="I28" i="153"/>
  <c r="H28" i="153"/>
  <c r="I24" i="153"/>
  <c r="H24" i="153"/>
  <c r="I17" i="153"/>
  <c r="H17" i="153"/>
  <c r="I14" i="153"/>
  <c r="H14" i="153"/>
</calcChain>
</file>

<file path=xl/sharedStrings.xml><?xml version="1.0" encoding="utf-8"?>
<sst xmlns="http://schemas.openxmlformats.org/spreadsheetml/2006/main" count="245" uniqueCount="176">
  <si>
    <t>ИТОГО:</t>
  </si>
  <si>
    <t>-</t>
  </si>
  <si>
    <t>Березовский р-н, п.Саранпауль</t>
  </si>
  <si>
    <t>Ханты-Мансийский 
р-н, п.Урманный</t>
  </si>
  <si>
    <t>Кондинский р-н, д.Шугур</t>
  </si>
  <si>
    <t>2 ДГА (320)</t>
  </si>
  <si>
    <t>Повышенный нагрев t  ож ДВС, 91С.</t>
  </si>
  <si>
    <t>13.03.2023 11:00</t>
  </si>
  <si>
    <t>3 ДГА (320)</t>
  </si>
  <si>
    <t>4 ДГА (240)</t>
  </si>
  <si>
    <t>15.03.2023 14:59</t>
  </si>
  <si>
    <t>Кондинский р-н, д.Карым</t>
  </si>
  <si>
    <t>Нижневартовский р-н, с.Корлики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</si>
  <si>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</si>
  <si>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</si>
  <si>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</si>
  <si>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</si>
  <si>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</si>
  <si>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</si>
  <si>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</si>
  <si>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</si>
  <si>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</si>
  <si>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</si>
  <si>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</si>
  <si>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</si>
  <si>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</si>
  <si>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</si>
  <si>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</si>
  <si>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</si>
  <si>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</si>
  <si>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</si>
  <si>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</si>
  <si>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</si>
  <si>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</si>
  <si>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</si>
  <si>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</si>
  <si>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</si>
  <si>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</si>
  <si>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</si>
  <si>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</si>
  <si>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</si>
  <si>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</si>
  <si>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</si>
  <si>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19.03.2023 07:45</t>
  </si>
  <si>
    <t>4 ДГА (1000)</t>
  </si>
  <si>
    <t>24.03.2023 23:50</t>
  </si>
  <si>
    <t>2 ДГА (250)</t>
  </si>
  <si>
    <t>Ханты-Мансийский 
р-н, п.Кирпичный</t>
  </si>
  <si>
    <t>Березовский р-н, с.Ломбовож</t>
  </si>
  <si>
    <t>1 ДГА (250)</t>
  </si>
  <si>
    <t>2 ДГА (28)</t>
  </si>
  <si>
    <t>4 ДГА (500)</t>
  </si>
  <si>
    <t>3 ДГА (500)</t>
  </si>
  <si>
    <t>2 ДГА (600)</t>
  </si>
  <si>
    <t>СНЭ</t>
  </si>
  <si>
    <t>3 ДГА (360)</t>
  </si>
  <si>
    <t>за период с 00:00 01.03.23 до 00:00 01.04.23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</si>
  <si>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</si>
  <si>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</si>
  <si>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</si>
  <si>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АО "Юграэнерго"</t>
  </si>
  <si>
    <t>Белоярский район</t>
  </si>
  <si>
    <t>Кондинский район</t>
  </si>
  <si>
    <t>Нижневартовский район</t>
  </si>
  <si>
    <t>Ошибки на ПУ "1111"</t>
  </si>
  <si>
    <t>14.03.2022 02:18</t>
  </si>
  <si>
    <t>14.03.2022 02:27</t>
  </si>
  <si>
    <t>Лопнул патрубок с ОЖ идущего на подогреватель</t>
  </si>
  <si>
    <t>17.03.2022 12:27</t>
  </si>
  <si>
    <t>17.03.2022 12:34</t>
  </si>
  <si>
    <t>Лопнул нижний патрубок радиатора охлаждения ДВС</t>
  </si>
  <si>
    <t>Ханты-Мансийский район</t>
  </si>
  <si>
    <t>Ханты-Мансийский р-н, п.Кирпичный</t>
  </si>
  <si>
    <t>1 ДГА (360)</t>
  </si>
  <si>
    <t>САЗ на ПУ №1434 "дистанционный аварийный стоп"</t>
  </si>
  <si>
    <t>29.03.2023
11:33</t>
  </si>
  <si>
    <t>29.03.2023
11:45</t>
  </si>
  <si>
    <t>Остановлен вручную</t>
  </si>
  <si>
    <t>02.03.2023 00:10</t>
  </si>
  <si>
    <t>Мерцание освещения. Требуется замена АРН</t>
  </si>
  <si>
    <t>04.03.2023 09:00</t>
  </si>
  <si>
    <t>Отсутствует возбуждение СГ</t>
  </si>
  <si>
    <t>05.03.2023 06:40</t>
  </si>
  <si>
    <t>Кондинский р-н, п.Шугур</t>
  </si>
  <si>
    <t>14.03.2023 10:20</t>
  </si>
  <si>
    <t>Срабатывание САЗ  ошибка №1160 - "Высок. U 2", "неквитир"</t>
  </si>
  <si>
    <t>Ошибка на ПУ «1433-местный аварийный стоп»</t>
  </si>
  <si>
    <t>17.03.2023 08:00</t>
  </si>
  <si>
    <t>Выход из строя штокера G25  на плате ПРСС330</t>
  </si>
  <si>
    <t>Ошибка на ПУ 7620 высокая температура ОЖ</t>
  </si>
  <si>
    <t>18.03.2023 14:00</t>
  </si>
  <si>
    <t>Остановлен вручную, на ПУ ошибка «генератор отключён»</t>
  </si>
  <si>
    <t>На ПУ ошибка «генератор отключён», при этом выработка эл.энергии производится.</t>
  </si>
  <si>
    <t>19.03.2023 22:31</t>
  </si>
  <si>
    <t>Остановлен в ручную</t>
  </si>
  <si>
    <t>21.03.2023 03:55</t>
  </si>
  <si>
    <t>1456- шина за пределами диапазона синхронизации</t>
  </si>
  <si>
    <t>22.03.2023 10:25</t>
  </si>
  <si>
    <t>Технологические отказы Март2023</t>
  </si>
  <si>
    <t>Функциональные отказы Март2023</t>
  </si>
  <si>
    <t>Технологические отказы Март2022</t>
  </si>
  <si>
    <t xml:space="preserve">Повреждение КТП, ТП, РП и т.п.  </t>
  </si>
  <si>
    <t>Март2023
кВт*ч</t>
  </si>
  <si>
    <t>Март2022
кВт*ч</t>
  </si>
  <si>
    <t>Суммарное время ограничения -</t>
  </si>
  <si>
    <t>Март2023
ч</t>
  </si>
  <si>
    <t>Март2022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</si>
  <si>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</si>
  <si>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</si>
  <si>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</si>
  <si>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</si>
  <si>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ДВС</t>
  </si>
  <si>
    <t>СГ</t>
  </si>
  <si>
    <t>АСУ</t>
  </si>
  <si>
    <t>СНЭ/ВИЭ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</si>
  <si>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</si>
  <si>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</si>
  <si>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</si>
  <si>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</si>
  <si>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</si>
  <si>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</si>
  <si>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</si>
  <si>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</si>
  <si>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</si>
  <si>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</si>
  <si>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</si>
  <si>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</si>
  <si>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</si>
  <si>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</si>
  <si>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</si>
  <si>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</si>
  <si>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</si>
  <si>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</si>
  <si>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</si>
  <si>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</si>
  <si>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Березовский р-н, с.Няксимволь</t>
  </si>
  <si>
    <t>4 ДГА (360)</t>
  </si>
  <si>
    <t>Ошибки на ПУ «4540-неисправности сигнала работы, 7640- низкое давление масла, 4580-несостоявшийся стоп</t>
  </si>
  <si>
    <t>10.03.2023
14:10</t>
  </si>
  <si>
    <t>10.03.2023
14:13</t>
  </si>
  <si>
    <t>00:03</t>
  </si>
  <si>
    <t>Березовский район</t>
  </si>
  <si>
    <t>ИТОГО: 4 отключения; 13 функциональных отказов</t>
  </si>
  <si>
    <t>Выход из строя водяного насоса</t>
  </si>
  <si>
    <t>9. Износ оборудования (комплектующих)</t>
  </si>
  <si>
    <t>Замена водяного насоса</t>
  </si>
  <si>
    <t xml:space="preserve">Перегорел предохранитель считывания напряжения нижних шин СГ. </t>
  </si>
  <si>
    <t xml:space="preserve">9.Износ оборудования (комплектующих) </t>
  </si>
  <si>
    <t>Выполнена замена предохранителя</t>
  </si>
  <si>
    <t>Дефект заводского регулятора напряжение СГ</t>
  </si>
  <si>
    <t>Замена на регулятор напряжения marelli motori 640
 2.1. Дефект изготовления (заводской дефект)</t>
  </si>
  <si>
    <t>Неисправность вторичных цепей возбуждения</t>
  </si>
  <si>
    <t>Выполнен ремонт
 9.Износ оборудования (комплектующих)</t>
  </si>
  <si>
    <t>Попадания картерных газов в систему охлаждающей жидкости</t>
  </si>
  <si>
    <t xml:space="preserve">Требуется замена прокладки ГБЦ.
9.Износ оборудования (комплектующих)  </t>
  </si>
  <si>
    <t>Нестабильная работа ДВС в одиночном режиме работы, неисправна панель управления</t>
  </si>
  <si>
    <t>Замена панели управлени на новую модель</t>
  </si>
  <si>
    <t>Низкая мощность ДВС.</t>
  </si>
  <si>
    <t>Просадка по низкому напряжению при переходе в одиночный режим ДГА.</t>
  </si>
  <si>
    <t>Требуется замена турбокомпрессора. 
 9.Износ оборудования (комплектующих)</t>
  </si>
  <si>
    <t>Неисправность вторичных цепей</t>
  </si>
  <si>
    <t>Выполнен ремонт 
 9.Износ оборудования (комплектующих)</t>
  </si>
  <si>
    <t>Неисправность водяного насоса</t>
  </si>
  <si>
    <t xml:space="preserve">Разрушение крыльчатки водяного насоса. </t>
  </si>
  <si>
    <t>Произведена замена водяного насоса 
 9.Износ оборудования (комплектующих)</t>
  </si>
  <si>
    <t>Еще дефектом не занимались, в планах в конце апреля</t>
  </si>
  <si>
    <t>Не заряжается АКБ, сбой програмного обеспечения</t>
  </si>
  <si>
    <t>Моисеев с производителем ведет отладку ПО</t>
  </si>
  <si>
    <t>Нестабильная работа ДВС плавание оборотов 1497-1517 (неисправна панель управленияв)</t>
  </si>
  <si>
    <t>Не входит в параллельную работу. Персоонал ДЭС не включили АВ считывания напряжения нижних шин.</t>
  </si>
  <si>
    <t>До персонало доведено о проверке данных коммутационных аппаратов перед запуск ДЭС после зимнего простоя</t>
  </si>
  <si>
    <t>Ошибка персонала</t>
  </si>
  <si>
    <t xml:space="preserve">Износ оборудования (комплектующих) </t>
  </si>
  <si>
    <t xml:space="preserve">Нарушение герметичности  рукава подогревателя ДВС. Произведена замена рукава на новый.
</t>
  </si>
  <si>
    <t>Нарушение герметичности нижнего патрубка радиатора охлаждения. Произведена замена на новый.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</si>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</sst>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[$-F400]h:mm:ss\ AM/PM"/>
    <numFmt numFmtId="168" formatCode="h:mm;@"/>
  </numFmts>
  <fonts count="8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7083">
    <xf numFmtId="0" fontId="0" fillId="0" borderId="0"/>
    <xf numFmtId="0" fontId="26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33" fillId="0" borderId="0"/>
    <xf numFmtId="0" fontId="34" fillId="0" borderId="0">
      <alignment horizontal="left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6" fillId="0" borderId="0"/>
    <xf numFmtId="0" fontId="35" fillId="0" borderId="0"/>
    <xf numFmtId="0" fontId="26" fillId="0" borderId="0"/>
    <xf numFmtId="9" fontId="36" fillId="0" borderId="0" applyFont="0" applyFill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6" fillId="0" borderId="0"/>
    <xf numFmtId="0" fontId="26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26" fillId="0" borderId="0"/>
    <xf numFmtId="0" fontId="48" fillId="0" borderId="0"/>
    <xf numFmtId="0" fontId="49" fillId="0" borderId="0"/>
    <xf numFmtId="0" fontId="50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51" fillId="0" borderId="0"/>
    <xf numFmtId="0" fontId="26" fillId="0" borderId="0"/>
    <xf numFmtId="0" fontId="52" fillId="0" borderId="0"/>
    <xf numFmtId="0" fontId="53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66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68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0" borderId="0"/>
    <xf numFmtId="0" fontId="7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9">
    <xf numFmtId="0" fontId="0" fillId="0" borderId="0" xfId="0"/>
    <xf numFmtId="49" fontId="30" fillId="0" borderId="23" xfId="344" applyNumberFormat="1" applyFont="1" applyFill="1" applyBorder="1" applyAlignment="1">
      <alignment horizontal="center" vertical="center" wrapText="1"/>
    </xf>
    <xf numFmtId="49" fontId="30" fillId="0" borderId="28" xfId="344" applyNumberFormat="1" applyFont="1" applyFill="1" applyBorder="1" applyAlignment="1">
      <alignment horizontal="center" vertical="center" wrapText="1"/>
    </xf>
    <xf numFmtId="0" fontId="54" fillId="11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1" fontId="39" fillId="0" borderId="5" xfId="0" applyNumberFormat="1" applyFont="1" applyFill="1" applyBorder="1" applyAlignment="1">
      <alignment horizontal="center" vertical="center" wrapText="1"/>
    </xf>
    <xf numFmtId="49" fontId="30" fillId="0" borderId="5" xfId="344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57" fillId="0" borderId="11" xfId="363" applyFont="1" applyFill="1" applyBorder="1" applyAlignment="1">
      <alignment horizontal="center" vertical="center" wrapText="1"/>
    </xf>
    <xf numFmtId="0" fontId="59" fillId="0" borderId="12" xfId="363" applyFont="1" applyFill="1" applyBorder="1" applyAlignment="1">
      <alignment horizontal="center" vertical="center" wrapText="1"/>
    </xf>
    <xf numFmtId="0" fontId="57" fillId="0" borderId="11" xfId="363" applyNumberFormat="1" applyFont="1" applyFill="1" applyBorder="1" applyAlignment="1">
      <alignment horizontal="center" vertical="center" wrapText="1"/>
    </xf>
    <xf numFmtId="0" fontId="59" fillId="0" borderId="13" xfId="363" applyFont="1" applyFill="1" applyBorder="1" applyAlignment="1">
      <alignment horizontal="center" vertical="center" wrapText="1"/>
    </xf>
    <xf numFmtId="0" fontId="57" fillId="0" borderId="12" xfId="363" applyFont="1" applyFill="1" applyBorder="1" applyAlignment="1">
      <alignment horizontal="center" vertical="center" wrapText="1"/>
    </xf>
    <xf numFmtId="49" fontId="57" fillId="0" borderId="12" xfId="363" applyNumberFormat="1" applyFont="1" applyFill="1" applyBorder="1" applyAlignment="1">
      <alignment horizontal="center" vertical="center" wrapText="1"/>
    </xf>
    <xf numFmtId="49" fontId="57" fillId="0" borderId="9" xfId="363" applyNumberFormat="1" applyFont="1" applyFill="1" applyBorder="1" applyAlignment="1">
      <alignment horizontal="center" vertical="center" wrapText="1"/>
    </xf>
    <xf numFmtId="0" fontId="57" fillId="0" borderId="10" xfId="363" applyFont="1" applyFill="1" applyBorder="1" applyAlignment="1">
      <alignment horizontal="center" vertical="center" wrapText="1"/>
    </xf>
    <xf numFmtId="0" fontId="63" fillId="0" borderId="0" xfId="363" applyFont="1" applyFill="1" applyBorder="1" applyAlignment="1">
      <alignment vertical="center" wrapText="1"/>
    </xf>
    <xf numFmtId="0" fontId="63" fillId="0" borderId="0" xfId="363" applyFont="1" applyFill="1" applyBorder="1" applyAlignment="1">
      <alignment horizontal="right" vertical="center" wrapText="1"/>
    </xf>
    <xf numFmtId="0" fontId="30" fillId="0" borderId="2" xfId="344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20" fontId="39" fillId="0" borderId="5" xfId="0" applyNumberFormat="1" applyFont="1" applyFill="1" applyBorder="1" applyAlignment="1">
      <alignment horizontal="center" vertical="center" wrapText="1"/>
    </xf>
    <xf numFmtId="0" fontId="54" fillId="0" borderId="0" xfId="363" applyFont="1" applyFill="1" applyBorder="1" applyAlignment="1">
      <alignment wrapText="1"/>
    </xf>
    <xf numFmtId="0" fontId="55" fillId="4" borderId="0" xfId="363" applyFont="1" applyFill="1" applyBorder="1" applyAlignment="1">
      <alignment horizontal="center" wrapText="1"/>
    </xf>
    <xf numFmtId="0" fontId="80" fillId="4" borderId="0" xfId="363" applyFont="1" applyFill="1" applyBorder="1" applyAlignment="1">
      <alignment horizontal="center" wrapText="1"/>
    </xf>
    <xf numFmtId="0" fontId="55" fillId="0" borderId="0" xfId="363" applyFont="1" applyFill="1" applyBorder="1" applyAlignment="1">
      <alignment horizontal="center" wrapText="1"/>
    </xf>
    <xf numFmtId="168" fontId="55" fillId="0" borderId="0" xfId="363" applyNumberFormat="1" applyFont="1" applyFill="1" applyBorder="1" applyAlignment="1">
      <alignment horizontal="center" wrapText="1"/>
    </xf>
    <xf numFmtId="164" fontId="55" fillId="0" borderId="0" xfId="363" applyNumberFormat="1" applyFont="1" applyFill="1" applyBorder="1" applyAlignment="1">
      <alignment horizontal="center" wrapText="1"/>
    </xf>
    <xf numFmtId="0" fontId="39" fillId="0" borderId="23" xfId="363" applyFont="1" applyFill="1" applyBorder="1" applyAlignment="1">
      <alignment horizontal="center" vertical="center" wrapText="1"/>
    </xf>
    <xf numFmtId="0" fontId="39" fillId="0" borderId="28" xfId="363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20" fontId="59" fillId="0" borderId="5" xfId="0" applyNumberFormat="1" applyFont="1" applyFill="1" applyBorder="1" applyAlignment="1">
      <alignment horizontal="center" vertical="center" wrapText="1"/>
    </xf>
    <xf numFmtId="20" fontId="39" fillId="2" borderId="5" xfId="0" applyNumberFormat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1" fontId="59" fillId="0" borderId="5" xfId="0" applyNumberFormat="1" applyFont="1" applyFill="1" applyBorder="1" applyAlignment="1">
      <alignment horizontal="center" vertical="center" wrapText="1"/>
    </xf>
    <xf numFmtId="168" fontId="39" fillId="0" borderId="36" xfId="363" applyNumberFormat="1" applyFont="1" applyFill="1" applyBorder="1" applyAlignment="1">
      <alignment horizontal="center" vertical="center" wrapText="1"/>
    </xf>
    <xf numFmtId="164" fontId="39" fillId="0" borderId="36" xfId="363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20" fontId="39" fillId="0" borderId="23" xfId="0" applyNumberFormat="1" applyFont="1" applyFill="1" applyBorder="1" applyAlignment="1">
      <alignment horizontal="center" vertical="center" wrapText="1"/>
    </xf>
    <xf numFmtId="1" fontId="39" fillId="0" borderId="23" xfId="0" applyNumberFormat="1" applyFont="1" applyFill="1" applyBorder="1" applyAlignment="1">
      <alignment horizontal="center" vertical="center" wrapText="1"/>
    </xf>
    <xf numFmtId="20" fontId="39" fillId="2" borderId="23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21" xfId="363" applyFont="1" applyFill="1" applyBorder="1" applyAlignment="1">
      <alignment horizontal="center" vertical="center" wrapText="1"/>
    </xf>
    <xf numFmtId="0" fontId="39" fillId="0" borderId="8" xfId="363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20" fontId="39" fillId="0" borderId="28" xfId="0" applyNumberFormat="1" applyFont="1" applyFill="1" applyBorder="1" applyAlignment="1">
      <alignment horizontal="center" vertical="center" wrapText="1"/>
    </xf>
    <xf numFmtId="1" fontId="39" fillId="0" borderId="28" xfId="0" applyNumberFormat="1" applyFont="1" applyFill="1" applyBorder="1" applyAlignment="1">
      <alignment horizontal="center" vertical="center" wrapText="1"/>
    </xf>
    <xf numFmtId="0" fontId="82" fillId="0" borderId="21" xfId="363" applyFont="1" applyFill="1" applyBorder="1" applyAlignment="1">
      <alignment horizontal="center" vertical="center" wrapText="1"/>
    </xf>
    <xf numFmtId="0" fontId="82" fillId="0" borderId="8" xfId="363" applyFont="1" applyFill="1" applyBorder="1" applyAlignment="1">
      <alignment horizontal="center" vertical="center" wrapText="1"/>
    </xf>
    <xf numFmtId="0" fontId="39" fillId="0" borderId="43" xfId="363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4" borderId="44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20" fontId="39" fillId="2" borderId="5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4" borderId="28" xfId="0" applyFont="1" applyFill="1" applyBorder="1" applyAlignment="1">
      <alignment horizontal="center" vertical="center" wrapText="1"/>
    </xf>
    <xf numFmtId="0" fontId="29" fillId="0" borderId="0" xfId="363" applyFont="1" applyFill="1" applyBorder="1" applyAlignment="1">
      <alignment horizontal="left" wrapText="1"/>
    </xf>
    <xf numFmtId="0" fontId="58" fillId="0" borderId="0" xfId="363" applyFont="1" applyFill="1" applyBorder="1" applyAlignment="1">
      <alignment horizontal="left" vertical="center" wrapText="1"/>
    </xf>
    <xf numFmtId="0" fontId="58" fillId="0" borderId="0" xfId="363" applyNumberFormat="1" applyFont="1" applyFill="1" applyBorder="1" applyAlignment="1">
      <alignment horizontal="center" vertical="center" wrapText="1"/>
    </xf>
    <xf numFmtId="164" fontId="54" fillId="0" borderId="0" xfId="363" applyNumberFormat="1" applyFont="1" applyFill="1" applyBorder="1" applyAlignment="1">
      <alignment wrapText="1"/>
    </xf>
    <xf numFmtId="0" fontId="30" fillId="0" borderId="20" xfId="363" applyFont="1" applyFill="1" applyBorder="1" applyAlignment="1">
      <alignment horizontal="left" vertical="center" wrapText="1"/>
    </xf>
    <xf numFmtId="0" fontId="27" fillId="0" borderId="20" xfId="363" applyFont="1" applyFill="1" applyBorder="1" applyAlignment="1">
      <alignment horizontal="left" vertical="center" wrapText="1"/>
    </xf>
    <xf numFmtId="0" fontId="30" fillId="0" borderId="0" xfId="363" applyFont="1" applyFill="1" applyBorder="1" applyAlignment="1">
      <alignment horizontal="left" vertical="center" wrapText="1"/>
    </xf>
    <xf numFmtId="0" fontId="37" fillId="0" borderId="6" xfId="363" applyFont="1" applyFill="1" applyBorder="1" applyAlignment="1">
      <alignment horizontal="center" vertical="center" wrapText="1"/>
    </xf>
    <xf numFmtId="14" fontId="39" fillId="0" borderId="0" xfId="363" applyNumberFormat="1" applyFont="1" applyFill="1" applyBorder="1" applyAlignment="1">
      <alignment horizontal="center" vertical="center" wrapText="1"/>
    </xf>
    <xf numFmtId="0" fontId="39" fillId="0" borderId="0" xfId="77" applyNumberFormat="1" applyFont="1" applyFill="1" applyBorder="1" applyAlignment="1">
      <alignment horizontal="center" vertical="center" wrapText="1"/>
    </xf>
    <xf numFmtId="0" fontId="58" fillId="0" borderId="0" xfId="363" applyNumberFormat="1" applyFont="1" applyFill="1" applyBorder="1" applyAlignment="1">
      <alignment horizontal="left" vertical="center" wrapText="1"/>
    </xf>
    <xf numFmtId="164" fontId="28" fillId="0" borderId="0" xfId="73" applyNumberFormat="1" applyFont="1" applyFill="1" applyBorder="1" applyAlignment="1">
      <alignment horizontal="center" vertical="center" wrapText="1"/>
    </xf>
    <xf numFmtId="164" fontId="81" fillId="0" borderId="0" xfId="73" applyNumberFormat="1" applyFont="1" applyFill="1" applyBorder="1" applyAlignment="1">
      <alignment horizontal="center" vertical="center" wrapText="1"/>
    </xf>
    <xf numFmtId="0" fontId="57" fillId="0" borderId="0" xfId="73" applyFont="1" applyFill="1" applyBorder="1" applyAlignment="1">
      <alignment horizontal="center" vertical="center" wrapText="1"/>
    </xf>
    <xf numFmtId="0" fontId="61" fillId="0" borderId="0" xfId="363" applyFont="1" applyFill="1" applyBorder="1"/>
    <xf numFmtId="0" fontId="61" fillId="0" borderId="0" xfId="363" applyNumberFormat="1" applyFont="1" applyFill="1" applyBorder="1"/>
    <xf numFmtId="49" fontId="57" fillId="0" borderId="22" xfId="363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22" xfId="363" applyFont="1" applyFill="1" applyBorder="1" applyAlignment="1">
      <alignment horizontal="center" vertical="center" wrapText="1"/>
    </xf>
    <xf numFmtId="0" fontId="57" fillId="0" borderId="30" xfId="363" applyFont="1" applyFill="1" applyBorder="1" applyAlignment="1">
      <alignment horizontal="center" vertical="center" wrapText="1"/>
    </xf>
    <xf numFmtId="0" fontId="54" fillId="0" borderId="0" xfId="363" applyNumberFormat="1" applyFont="1" applyFill="1" applyBorder="1" applyAlignment="1">
      <alignment wrapText="1"/>
    </xf>
    <xf numFmtId="164" fontId="54" fillId="0" borderId="0" xfId="0" applyNumberFormat="1" applyFont="1" applyFill="1" applyBorder="1" applyAlignment="1">
      <alignment wrapText="1"/>
    </xf>
    <xf numFmtId="0" fontId="57" fillId="0" borderId="0" xfId="73" applyFont="1" applyFill="1" applyBorder="1" applyAlignment="1">
      <alignment horizontal="right" vertical="center" wrapText="1"/>
    </xf>
    <xf numFmtId="49" fontId="57" fillId="0" borderId="7" xfId="363" applyNumberFormat="1" applyFont="1" applyFill="1" applyBorder="1" applyAlignment="1">
      <alignment horizontal="center" vertical="center" wrapText="1"/>
    </xf>
    <xf numFmtId="164" fontId="62" fillId="0" borderId="0" xfId="363" applyNumberFormat="1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wrapText="1"/>
    </xf>
    <xf numFmtId="168" fontId="54" fillId="0" borderId="0" xfId="363" applyNumberFormat="1" applyFont="1" applyFill="1" applyBorder="1" applyAlignment="1">
      <alignment wrapText="1"/>
    </xf>
    <xf numFmtId="49" fontId="39" fillId="0" borderId="5" xfId="363" applyNumberFormat="1" applyFont="1" applyFill="1" applyBorder="1" applyAlignment="1">
      <alignment horizontal="center" wrapText="1"/>
    </xf>
    <xf numFmtId="14" fontId="62" fillId="0" borderId="0" xfId="363" applyNumberFormat="1" applyFont="1" applyFill="1" applyBorder="1" applyAlignment="1">
      <alignment horizontal="center" vertical="center" wrapText="1"/>
    </xf>
    <xf numFmtId="164" fontId="39" fillId="0" borderId="5" xfId="363" applyNumberFormat="1" applyFont="1" applyFill="1" applyBorder="1" applyAlignment="1">
      <alignment horizontal="center" vertical="center" wrapText="1"/>
    </xf>
    <xf numFmtId="164" fontId="83" fillId="0" borderId="5" xfId="363" applyNumberFormat="1" applyFont="1" applyFill="1" applyBorder="1" applyAlignment="1">
      <alignment horizontal="center" vertical="center" wrapText="1"/>
    </xf>
    <xf numFmtId="14" fontId="54" fillId="0" borderId="0" xfId="363" applyNumberFormat="1" applyFont="1" applyFill="1" applyBorder="1" applyAlignment="1">
      <alignment horizontal="center" vertical="center" wrapText="1"/>
    </xf>
    <xf numFmtId="0" fontId="62" fillId="0" borderId="0" xfId="363" applyFont="1" applyFill="1" applyBorder="1" applyAlignment="1">
      <alignment horizontal="center" vertical="center" wrapText="1"/>
    </xf>
    <xf numFmtId="0" fontId="84" fillId="0" borderId="0" xfId="363" applyFont="1" applyFill="1" applyBorder="1" applyAlignment="1">
      <alignment horizontal="center" vertical="center" wrapText="1"/>
    </xf>
    <xf numFmtId="164" fontId="39" fillId="0" borderId="0" xfId="363" applyNumberFormat="1" applyFont="1" applyFill="1" applyBorder="1" applyAlignment="1">
      <alignment horizontal="center" vertical="center" wrapText="1"/>
    </xf>
    <xf numFmtId="0" fontId="35" fillId="0" borderId="0" xfId="363" applyFill="1" applyBorder="1" applyAlignment="1">
      <alignment horizontal="center" vertical="center" wrapText="1"/>
    </xf>
    <xf numFmtId="168" fontId="39" fillId="0" borderId="0" xfId="363" applyNumberFormat="1" applyFont="1" applyFill="1" applyBorder="1" applyAlignment="1">
      <alignment horizontal="center" vertical="center" wrapText="1"/>
    </xf>
    <xf numFmtId="168" fontId="39" fillId="4" borderId="0" xfId="363" applyNumberFormat="1" applyFont="1" applyFill="1" applyBorder="1" applyAlignment="1">
      <alignment horizontal="center" vertical="center" wrapText="1"/>
    </xf>
    <xf numFmtId="0" fontId="39" fillId="0" borderId="40" xfId="363" applyFont="1" applyFill="1" applyBorder="1" applyAlignment="1">
      <alignment horizontal="center" vertical="center" wrapText="1"/>
    </xf>
    <xf numFmtId="168" fontId="39" fillId="0" borderId="23" xfId="363" applyNumberFormat="1" applyFont="1" applyFill="1" applyBorder="1" applyAlignment="1">
      <alignment horizontal="center" vertical="center" wrapText="1"/>
    </xf>
    <xf numFmtId="164" fontId="39" fillId="0" borderId="23" xfId="363" applyNumberFormat="1" applyFont="1" applyFill="1" applyBorder="1" applyAlignment="1">
      <alignment horizontal="center" vertical="center" wrapText="1"/>
    </xf>
    <xf numFmtId="0" fontId="39" fillId="0" borderId="24" xfId="363" applyFont="1" applyFill="1" applyBorder="1" applyAlignment="1">
      <alignment horizontal="center" vertical="center" wrapText="1"/>
    </xf>
    <xf numFmtId="0" fontId="39" fillId="0" borderId="27" xfId="363" applyFont="1" applyFill="1" applyBorder="1" applyAlignment="1">
      <alignment horizontal="center" vertical="center" wrapText="1"/>
    </xf>
    <xf numFmtId="164" fontId="39" fillId="0" borderId="28" xfId="363" applyNumberFormat="1" applyFont="1" applyFill="1" applyBorder="1" applyAlignment="1">
      <alignment horizontal="center" vertical="center" wrapText="1"/>
    </xf>
    <xf numFmtId="0" fontId="39" fillId="0" borderId="29" xfId="363" applyFont="1" applyFill="1" applyBorder="1" applyAlignment="1">
      <alignment horizontal="center" vertical="center" wrapText="1"/>
    </xf>
    <xf numFmtId="168" fontId="39" fillId="0" borderId="42" xfId="363" applyNumberFormat="1" applyFont="1" applyFill="1" applyBorder="1" applyAlignment="1">
      <alignment horizontal="center" vertical="center" wrapText="1"/>
    </xf>
    <xf numFmtId="164" fontId="39" fillId="0" borderId="42" xfId="363" applyNumberFormat="1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9" xfId="363" applyFont="1" applyFill="1" applyBorder="1" applyAlignment="1">
      <alignment horizontal="center" vertical="center" wrapText="1"/>
    </xf>
    <xf numFmtId="0" fontId="39" fillId="0" borderId="31" xfId="363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  <xf numFmtId="1" fontId="39" fillId="0" borderId="28" xfId="363" applyNumberFormat="1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9" fillId="11" borderId="23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center" vertical="center" wrapText="1"/>
    </xf>
    <xf numFmtId="168" fontId="39" fillId="0" borderId="1" xfId="363" applyNumberFormat="1" applyFont="1" applyFill="1" applyBorder="1" applyAlignment="1">
      <alignment horizontal="center" vertical="center" wrapText="1"/>
    </xf>
    <xf numFmtId="164" fontId="39" fillId="0" borderId="1" xfId="363" applyNumberFormat="1" applyFont="1" applyFill="1" applyBorder="1" applyAlignment="1">
      <alignment horizontal="center" vertical="center" wrapText="1"/>
    </xf>
    <xf numFmtId="168" fontId="39" fillId="0" borderId="28" xfId="0" applyNumberFormat="1" applyFont="1" applyFill="1" applyBorder="1" applyAlignment="1">
      <alignment horizontal="center" vertical="center" wrapText="1"/>
    </xf>
    <xf numFmtId="0" fontId="39" fillId="4" borderId="40" xfId="16246" applyFont="1" applyFill="1" applyBorder="1" applyAlignment="1">
      <alignment horizontal="center" vertical="center" wrapText="1"/>
    </xf>
    <xf numFmtId="0" fontId="39" fillId="4" borderId="23" xfId="16246" applyFont="1" applyFill="1" applyBorder="1" applyAlignment="1">
      <alignment horizontal="center" vertical="center" wrapText="1"/>
    </xf>
    <xf numFmtId="0" fontId="39" fillId="4" borderId="24" xfId="16246" applyFont="1" applyFill="1" applyBorder="1" applyAlignment="1">
      <alignment horizontal="center" vertical="center" wrapText="1"/>
    </xf>
    <xf numFmtId="0" fontId="27" fillId="0" borderId="5" xfId="344" applyFont="1" applyFill="1" applyBorder="1" applyAlignment="1">
      <alignment horizontal="center" vertical="center" wrapText="1"/>
    </xf>
    <xf numFmtId="49" fontId="27" fillId="0" borderId="5" xfId="344" applyNumberFormat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wrapText="1"/>
    </xf>
    <xf numFmtId="0" fontId="27" fillId="0" borderId="28" xfId="344" applyFont="1" applyFill="1" applyBorder="1" applyAlignment="1">
      <alignment horizontal="center" vertical="center" wrapText="1"/>
    </xf>
    <xf numFmtId="49" fontId="27" fillId="0" borderId="28" xfId="344" applyNumberFormat="1" applyFont="1" applyFill="1" applyBorder="1" applyAlignment="1">
      <alignment horizontal="center" vertical="center" wrapText="1"/>
    </xf>
    <xf numFmtId="0" fontId="39" fillId="0" borderId="29" xfId="363" applyFont="1" applyFill="1" applyBorder="1" applyAlignment="1">
      <alignment wrapText="1"/>
    </xf>
    <xf numFmtId="0" fontId="73" fillId="0" borderId="41" xfId="73" applyFont="1" applyFill="1" applyBorder="1" applyAlignment="1">
      <alignment horizontal="center" vertical="center" wrapText="1"/>
    </xf>
    <xf numFmtId="0" fontId="73" fillId="4" borderId="42" xfId="73" applyFont="1" applyFill="1" applyBorder="1" applyAlignment="1">
      <alignment horizontal="center" vertical="center" wrapText="1"/>
    </xf>
    <xf numFmtId="0" fontId="73" fillId="4" borderId="47" xfId="73" applyFont="1" applyFill="1" applyBorder="1" applyAlignment="1">
      <alignment horizontal="center" vertical="center" wrapText="1"/>
    </xf>
    <xf numFmtId="0" fontId="81" fillId="0" borderId="40" xfId="73" applyNumberFormat="1" applyFont="1" applyFill="1" applyBorder="1" applyAlignment="1">
      <alignment horizontal="center" vertical="center" wrapText="1"/>
    </xf>
    <xf numFmtId="0" fontId="81" fillId="0" borderId="23" xfId="73" applyFont="1" applyFill="1" applyBorder="1" applyAlignment="1">
      <alignment vertical="center" wrapText="1"/>
    </xf>
    <xf numFmtId="0" fontId="81" fillId="0" borderId="24" xfId="73" applyFont="1" applyFill="1" applyBorder="1" applyAlignment="1">
      <alignment horizontal="center" vertical="center" wrapText="1"/>
    </xf>
    <xf numFmtId="0" fontId="81" fillId="0" borderId="26" xfId="73" applyNumberFormat="1" applyFont="1" applyFill="1" applyBorder="1" applyAlignment="1">
      <alignment horizontal="center" vertical="center" wrapText="1"/>
    </xf>
    <xf numFmtId="0" fontId="81" fillId="0" borderId="5" xfId="73" applyFont="1" applyFill="1" applyBorder="1" applyAlignment="1">
      <alignment vertical="center" wrapText="1"/>
    </xf>
    <xf numFmtId="0" fontId="81" fillId="0" borderId="25" xfId="73" applyFont="1" applyFill="1" applyBorder="1" applyAlignment="1">
      <alignment horizontal="center" vertical="center" wrapText="1"/>
    </xf>
    <xf numFmtId="2" fontId="81" fillId="0" borderId="26" xfId="73" applyNumberFormat="1" applyFont="1" applyFill="1" applyBorder="1" applyAlignment="1">
      <alignment horizontal="center" vertical="center" wrapText="1"/>
    </xf>
    <xf numFmtId="0" fontId="81" fillId="0" borderId="26" xfId="73" applyFont="1" applyFill="1" applyBorder="1" applyAlignment="1">
      <alignment horizontal="center" vertical="center" wrapText="1"/>
    </xf>
    <xf numFmtId="0" fontId="81" fillId="0" borderId="27" xfId="73" applyFont="1" applyFill="1" applyBorder="1" applyAlignment="1">
      <alignment horizontal="center" vertical="center" wrapText="1"/>
    </xf>
    <xf numFmtId="0" fontId="81" fillId="0" borderId="28" xfId="0" applyFont="1" applyFill="1" applyBorder="1" applyAlignment="1">
      <alignment horizontal="left" vertical="center" wrapText="1"/>
    </xf>
    <xf numFmtId="0" fontId="81" fillId="0" borderId="29" xfId="0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wrapText="1"/>
    </xf>
    <xf numFmtId="0" fontId="81" fillId="0" borderId="0" xfId="73" applyFont="1" applyFill="1" applyBorder="1" applyAlignment="1">
      <alignment horizontal="right" vertical="center" wrapText="1"/>
    </xf>
    <xf numFmtId="0" fontId="81" fillId="0" borderId="22" xfId="73" applyFont="1" applyFill="1" applyBorder="1" applyAlignment="1">
      <alignment horizontal="center" vertical="center" wrapText="1"/>
    </xf>
    <xf numFmtId="0" fontId="27" fillId="0" borderId="23" xfId="344" applyFont="1" applyFill="1" applyBorder="1" applyAlignment="1">
      <alignment horizontal="center" vertical="center" wrapText="1"/>
    </xf>
    <xf numFmtId="49" fontId="27" fillId="0" borderId="23" xfId="344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39" fillId="4" borderId="23" xfId="0" applyFont="1" applyFill="1" applyBorder="1" applyAlignment="1">
      <alignment horizontal="center" vertical="center" wrapText="1"/>
    </xf>
    <xf numFmtId="49" fontId="31" fillId="11" borderId="23" xfId="344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wrapText="1"/>
    </xf>
    <xf numFmtId="0" fontId="39" fillId="0" borderId="29" xfId="0" applyFont="1" applyFill="1" applyBorder="1" applyAlignment="1">
      <alignment wrapText="1"/>
    </xf>
    <xf numFmtId="167" fontId="39" fillId="0" borderId="5" xfId="363" applyNumberFormat="1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 wrapText="1"/>
    </xf>
    <xf numFmtId="20" fontId="39" fillId="2" borderId="5" xfId="0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86" fillId="0" borderId="44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59" fillId="4" borderId="44" xfId="0" applyFont="1" applyFill="1" applyBorder="1" applyAlignment="1">
      <alignment horizontal="center" vertical="center" wrapText="1"/>
    </xf>
    <xf numFmtId="49" fontId="86" fillId="11" borderId="44" xfId="344" applyNumberFormat="1" applyFont="1" applyFill="1" applyBorder="1" applyAlignment="1">
      <alignment horizontal="center" vertical="center" wrapText="1"/>
    </xf>
    <xf numFmtId="1" fontId="39" fillId="0" borderId="44" xfId="0" applyNumberFormat="1" applyFont="1" applyFill="1" applyBorder="1" applyAlignment="1">
      <alignment horizontal="center" vertical="center" wrapText="1"/>
    </xf>
    <xf numFmtId="0" fontId="39" fillId="0" borderId="44" xfId="363" applyFont="1" applyFill="1" applyBorder="1" applyAlignment="1">
      <alignment horizontal="center" vertical="center" wrapText="1"/>
    </xf>
    <xf numFmtId="167" fontId="86" fillId="11" borderId="44" xfId="344" applyNumberFormat="1" applyFont="1" applyFill="1" applyBorder="1" applyAlignment="1">
      <alignment horizontal="center" vertical="center" wrapText="1"/>
    </xf>
    <xf numFmtId="0" fontId="39" fillId="2" borderId="44" xfId="363" applyFont="1" applyFill="1" applyBorder="1" applyAlignment="1">
      <alignment horizontal="center" vertical="center" wrapText="1"/>
    </xf>
    <xf numFmtId="14" fontId="62" fillId="0" borderId="0" xfId="363" applyNumberFormat="1" applyFont="1" applyFill="1" applyBorder="1" applyAlignment="1">
      <alignment horizontal="center" vertical="center" wrapText="1"/>
    </xf>
    <xf numFmtId="14" fontId="62" fillId="0" borderId="3" xfId="363" applyNumberFormat="1" applyFont="1" applyFill="1" applyBorder="1" applyAlignment="1">
      <alignment horizontal="center" vertical="center" wrapText="1"/>
    </xf>
    <xf numFmtId="0" fontId="82" fillId="0" borderId="32" xfId="363" applyFont="1" applyFill="1" applyBorder="1" applyAlignment="1">
      <alignment horizontal="center" vertical="center" wrapText="1"/>
    </xf>
    <xf numFmtId="0" fontId="82" fillId="0" borderId="20" xfId="363" applyFont="1" applyFill="1" applyBorder="1" applyAlignment="1">
      <alignment horizontal="center" vertical="center" wrapText="1"/>
    </xf>
    <xf numFmtId="0" fontId="56" fillId="9" borderId="7" xfId="363" applyFont="1" applyFill="1" applyBorder="1" applyAlignment="1">
      <alignment horizontal="left" vertical="center" wrapText="1"/>
    </xf>
    <xf numFmtId="0" fontId="56" fillId="9" borderId="8" xfId="363" applyFont="1" applyFill="1" applyBorder="1" applyAlignment="1">
      <alignment horizontal="left" vertical="center" wrapText="1"/>
    </xf>
    <xf numFmtId="0" fontId="56" fillId="3" borderId="7" xfId="363" applyFont="1" applyFill="1" applyBorder="1" applyAlignment="1">
      <alignment horizontal="left" vertical="center" wrapText="1"/>
    </xf>
    <xf numFmtId="0" fontId="56" fillId="3" borderId="8" xfId="363" applyFont="1" applyFill="1" applyBorder="1" applyAlignment="1">
      <alignment horizontal="left" vertical="center" wrapText="1"/>
    </xf>
    <xf numFmtId="0" fontId="56" fillId="10" borderId="7" xfId="363" applyFont="1" applyFill="1" applyBorder="1" applyAlignment="1">
      <alignment horizontal="left" vertical="center" wrapText="1"/>
    </xf>
    <xf numFmtId="0" fontId="56" fillId="10" borderId="8" xfId="363" applyFont="1" applyFill="1" applyBorder="1" applyAlignment="1">
      <alignment horizontal="left" vertical="center" wrapText="1"/>
    </xf>
    <xf numFmtId="0" fontId="56" fillId="8" borderId="7" xfId="363" applyFont="1" applyFill="1" applyBorder="1" applyAlignment="1">
      <alignment horizontal="left" vertical="center" wrapText="1"/>
    </xf>
    <xf numFmtId="0" fontId="56" fillId="8" borderId="8" xfId="363" applyFont="1" applyFill="1" applyBorder="1" applyAlignment="1">
      <alignment horizontal="left" vertical="center" wrapText="1"/>
    </xf>
    <xf numFmtId="0" fontId="62" fillId="0" borderId="0" xfId="363" applyFont="1" applyFill="1" applyBorder="1" applyAlignment="1">
      <alignment horizontal="center" vertical="center" wrapText="1"/>
    </xf>
    <xf numFmtId="0" fontId="62" fillId="0" borderId="3" xfId="363" applyFont="1" applyFill="1" applyBorder="1" applyAlignment="1">
      <alignment horizontal="center" vertical="center" wrapText="1"/>
    </xf>
    <xf numFmtId="0" fontId="29" fillId="0" borderId="15" xfId="363" applyFont="1" applyFill="1" applyBorder="1" applyAlignment="1">
      <alignment horizontal="left" vertical="center" wrapText="1"/>
    </xf>
    <xf numFmtId="0" fontId="29" fillId="0" borderId="18" xfId="363" applyFont="1" applyFill="1" applyBorder="1" applyAlignment="1">
      <alignment horizontal="left" vertical="center" wrapText="1"/>
    </xf>
    <xf numFmtId="0" fontId="58" fillId="4" borderId="16" xfId="363" applyFont="1" applyFill="1" applyBorder="1" applyAlignment="1">
      <alignment horizontal="left" vertical="center" wrapText="1"/>
    </xf>
    <xf numFmtId="0" fontId="58" fillId="4" borderId="19" xfId="363" applyFont="1" applyFill="1" applyBorder="1" applyAlignment="1">
      <alignment horizontal="left" vertical="center" wrapText="1"/>
    </xf>
    <xf numFmtId="0" fontId="60" fillId="6" borderId="14" xfId="363" applyFont="1" applyFill="1" applyBorder="1" applyAlignment="1">
      <alignment horizontal="left" vertical="center" wrapText="1"/>
    </xf>
    <xf numFmtId="0" fontId="60" fillId="6" borderId="17" xfId="363" applyFont="1" applyFill="1" applyBorder="1" applyAlignment="1">
      <alignment horizontal="left" vertical="center" wrapText="1"/>
    </xf>
    <xf numFmtId="0" fontId="56" fillId="7" borderId="7" xfId="363" applyFont="1" applyFill="1" applyBorder="1" applyAlignment="1">
      <alignment horizontal="left" vertical="center" wrapText="1"/>
    </xf>
    <xf numFmtId="0" fontId="56" fillId="7" borderId="8" xfId="363" applyFont="1" applyFill="1" applyBorder="1" applyAlignment="1">
      <alignment horizontal="left" vertical="center" wrapText="1"/>
    </xf>
    <xf numFmtId="49" fontId="31" fillId="0" borderId="28" xfId="344" applyNumberFormat="1" applyFont="1" applyFill="1" applyBorder="1" applyAlignment="1">
      <alignment horizontal="center" vertical="center" wrapText="1"/>
    </xf>
    <xf numFmtId="20" fontId="39" fillId="2" borderId="28" xfId="0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0" fillId="0" borderId="32" xfId="363" applyFont="1" applyFill="1" applyBorder="1" applyAlignment="1">
      <alignment horizontal="left" vertical="center" wrapText="1"/>
    </xf>
    <xf numFmtId="0" fontId="30" fillId="0" borderId="20" xfId="363" applyFont="1" applyFill="1" applyBorder="1" applyAlignment="1">
      <alignment horizontal="left" vertical="center" wrapText="1"/>
    </xf>
    <xf numFmtId="0" fontId="30" fillId="0" borderId="33" xfId="363" applyFont="1" applyFill="1" applyBorder="1" applyAlignment="1">
      <alignment horizontal="left" vertical="center" wrapText="1"/>
    </xf>
    <xf numFmtId="0" fontId="37" fillId="0" borderId="7" xfId="363" applyFont="1" applyFill="1" applyBorder="1" applyAlignment="1">
      <alignment horizontal="center" vertical="center" wrapText="1"/>
    </xf>
    <xf numFmtId="0" fontId="37" fillId="0" borderId="8" xfId="363" applyFont="1" applyFill="1" applyBorder="1" applyAlignment="1">
      <alignment horizontal="center" vertical="center" wrapText="1"/>
    </xf>
    <xf numFmtId="0" fontId="56" fillId="2" borderId="14" xfId="363" applyFont="1" applyFill="1" applyBorder="1" applyAlignment="1">
      <alignment horizontal="left" vertical="center" wrapText="1"/>
    </xf>
    <xf numFmtId="0" fontId="56" fillId="2" borderId="17" xfId="363" applyFont="1" applyFill="1" applyBorder="1" applyAlignment="1">
      <alignment horizontal="left" vertical="center" wrapText="1"/>
    </xf>
    <xf numFmtId="0" fontId="58" fillId="4" borderId="15" xfId="363" applyFont="1" applyFill="1" applyBorder="1" applyAlignment="1">
      <alignment horizontal="left" vertical="center" wrapText="1"/>
    </xf>
    <xf numFmtId="0" fontId="58" fillId="4" borderId="18" xfId="363" applyFont="1" applyFill="1" applyBorder="1" applyAlignment="1">
      <alignment horizontal="left" vertical="center" wrapText="1"/>
    </xf>
    <xf numFmtId="0" fontId="56" fillId="5" borderId="14" xfId="363" applyFont="1" applyFill="1" applyBorder="1" applyAlignment="1">
      <alignment horizontal="left" vertical="center" wrapText="1"/>
    </xf>
    <xf numFmtId="0" fontId="56" fillId="5" borderId="17" xfId="363" applyFont="1" applyFill="1" applyBorder="1" applyAlignment="1">
      <alignment horizontal="left" vertical="center" wrapText="1"/>
    </xf>
    <xf numFmtId="49" fontId="31" fillId="0" borderId="5" xfId="344" applyNumberFormat="1" applyFont="1" applyFill="1" applyBorder="1" applyAlignment="1">
      <alignment horizontal="center" vertical="center" wrapText="1"/>
    </xf>
    <xf numFmtId="20" fontId="39" fillId="2" borderId="5" xfId="0" applyNumberFormat="1" applyFont="1" applyFill="1" applyBorder="1" applyAlignment="1">
      <alignment horizontal="center" vertical="center" wrapText="1"/>
    </xf>
    <xf numFmtId="0" fontId="58" fillId="0" borderId="32" xfId="363" applyFont="1" applyFill="1" applyBorder="1" applyAlignment="1">
      <alignment horizontal="right" vertical="center" wrapText="1"/>
    </xf>
    <xf numFmtId="0" fontId="58" fillId="0" borderId="20" xfId="363" applyFont="1" applyFill="1" applyBorder="1" applyAlignment="1">
      <alignment horizontal="right" vertical="center" wrapText="1"/>
    </xf>
    <xf numFmtId="0" fontId="58" fillId="0" borderId="35" xfId="363" applyFont="1" applyFill="1" applyBorder="1" applyAlignment="1">
      <alignment horizontal="right" vertical="center" wrapText="1"/>
    </xf>
    <xf numFmtId="0" fontId="82" fillId="0" borderId="7" xfId="363" applyFont="1" applyFill="1" applyBorder="1" applyAlignment="1">
      <alignment horizontal="center" vertical="center" wrapText="1"/>
    </xf>
    <xf numFmtId="0" fontId="82" fillId="0" borderId="21" xfId="363" applyFont="1" applyFill="1" applyBorder="1" applyAlignment="1">
      <alignment horizontal="center" vertical="center" wrapText="1"/>
    </xf>
    <xf numFmtId="0" fontId="82" fillId="0" borderId="8" xfId="363" applyFont="1" applyFill="1" applyBorder="1" applyAlignment="1">
      <alignment horizontal="center" vertical="center" wrapText="1"/>
    </xf>
    <xf numFmtId="0" fontId="58" fillId="0" borderId="34" xfId="363" applyFont="1" applyFill="1" applyBorder="1" applyAlignment="1">
      <alignment horizontal="right" vertical="center" wrapText="1"/>
    </xf>
    <xf numFmtId="0" fontId="58" fillId="0" borderId="31" xfId="363" applyFont="1" applyFill="1" applyBorder="1" applyAlignment="1">
      <alignment horizontal="right" vertical="center" wrapText="1"/>
    </xf>
    <xf numFmtId="0" fontId="58" fillId="0" borderId="48" xfId="363" applyFont="1" applyFill="1" applyBorder="1" applyAlignment="1">
      <alignment horizontal="right" vertical="center" wrapText="1"/>
    </xf>
    <xf numFmtId="0" fontId="81" fillId="0" borderId="38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2" fillId="0" borderId="46" xfId="363" applyFont="1" applyFill="1" applyBorder="1" applyAlignment="1">
      <alignment horizontal="center" vertical="center" wrapText="1"/>
    </xf>
    <xf numFmtId="0" fontId="82" fillId="0" borderId="44" xfId="363" applyFont="1" applyFill="1" applyBorder="1" applyAlignment="1">
      <alignment horizontal="center" vertical="center" wrapText="1"/>
    </xf>
    <xf numFmtId="0" fontId="82" fillId="0" borderId="45" xfId="363" applyFont="1" applyFill="1" applyBorder="1" applyAlignment="1">
      <alignment horizontal="center" vertical="center" wrapText="1"/>
    </xf>
    <xf numFmtId="0" fontId="39" fillId="0" borderId="27" xfId="363" applyFont="1" applyFill="1" applyBorder="1" applyAlignment="1">
      <alignment horizontal="right" vertical="center" wrapText="1"/>
    </xf>
    <xf numFmtId="0" fontId="39" fillId="0" borderId="28" xfId="363" applyFont="1" applyFill="1" applyBorder="1" applyAlignment="1">
      <alignment horizontal="right" vertical="center" wrapText="1"/>
    </xf>
    <xf numFmtId="0" fontId="39" fillId="4" borderId="23" xfId="16246" applyFont="1" applyFill="1" applyBorder="1" applyAlignment="1">
      <alignment horizontal="center" vertical="center" wrapText="1"/>
    </xf>
    <xf numFmtId="0" fontId="82" fillId="0" borderId="38" xfId="363" applyFont="1" applyFill="1" applyBorder="1" applyAlignment="1">
      <alignment horizontal="center" vertical="center" wrapText="1"/>
    </xf>
    <xf numFmtId="0" fontId="82" fillId="0" borderId="0" xfId="363" applyFont="1" applyFill="1" applyBorder="1" applyAlignment="1">
      <alignment horizontal="center" vertical="center" wrapText="1"/>
    </xf>
    <xf numFmtId="0" fontId="82" fillId="0" borderId="37" xfId="363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49" fontId="30" fillId="0" borderId="42" xfId="344" applyNumberFormat="1" applyFont="1" applyFill="1" applyBorder="1" applyAlignment="1">
      <alignment horizontal="center" vertical="center" wrapText="1"/>
    </xf>
    <xf numFmtId="49" fontId="30" fillId="0" borderId="4" xfId="344" applyNumberFormat="1" applyFont="1" applyFill="1" applyBorder="1" applyAlignment="1">
      <alignment horizontal="center" vertical="center" wrapText="1"/>
    </xf>
    <xf numFmtId="0" fontId="55" fillId="4" borderId="0" xfId="363" applyFont="1" applyFill="1" applyBorder="1" applyAlignment="1">
      <alignment horizontal="right" wrapText="1"/>
    </xf>
    <xf numFmtId="0" fontId="73" fillId="4" borderId="0" xfId="363" applyFont="1" applyFill="1" applyBorder="1" applyAlignment="1">
      <alignment horizontal="center" wrapText="1"/>
    </xf>
    <xf numFmtId="0" fontId="73" fillId="4" borderId="0" xfId="363" applyFont="1" applyFill="1" applyBorder="1" applyAlignment="1">
      <alignment horizontal="center" vertical="top" wrapText="1"/>
    </xf>
    <xf numFmtId="0" fontId="81" fillId="4" borderId="0" xfId="363" applyFont="1" applyFill="1" applyBorder="1" applyAlignment="1">
      <alignment horizontal="center" vertical="center" wrapText="1"/>
    </xf>
    <xf numFmtId="0" fontId="39" fillId="0" borderId="23" xfId="363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23" xfId="0" applyFont="1" applyFill="1" applyBorder="1" applyAlignment="1">
      <alignment horizontal="center" vertical="center" wrapText="1"/>
    </xf>
    <xf numFmtId="0" fontId="39" fillId="4" borderId="25" xfId="0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left" vertical="center" wrapText="1"/>
    </xf>
    <xf numFmtId="0" fontId="39" fillId="2" borderId="23" xfId="363" applyFont="1" applyFill="1" applyBorder="1" applyAlignment="1">
      <alignment horizontal="center" vertical="center" wrapText="1"/>
    </xf>
    <xf numFmtId="0" fontId="39" fillId="2" borderId="5" xfId="363" applyFont="1" applyFill="1" applyBorder="1" applyAlignment="1">
      <alignment horizontal="center" vertical="center" wrapText="1"/>
    </xf>
    <xf numFmtId="168" fontId="39" fillId="0" borderId="28" xfId="363" applyNumberFormat="1" applyFont="1" applyFill="1" applyBorder="1" applyAlignment="1">
      <alignment horizontal="center" vertical="center" wrapText="1"/>
    </xf>
  </cellXfs>
  <cellStyles count="27083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00FF00"/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view="pageBreakPreview" zoomScale="55" zoomScaleNormal="55" zoomScaleSheetLayoutView="55" workbookViewId="0">
      <selection activeCell="I22" sqref="I22"/>
    </sheetView>
  </sheetViews>
  <sheetFormatPr defaultRowHeight="18.75" x14ac:dyDescent="0.3"/>
  <cols>
    <col min="1" max="1" width="9.28515625" style="22" customWidth="1"/>
    <col min="2" max="2" width="32.7109375" style="22" customWidth="1"/>
    <col min="3" max="3" width="27.5703125" style="88" customWidth="1"/>
    <col min="4" max="4" width="36.42578125" style="22" customWidth="1"/>
    <col min="5" max="5" width="26.140625" style="22" customWidth="1"/>
    <col min="6" max="6" width="14" style="22" customWidth="1"/>
    <col min="7" max="7" width="15" style="22" customWidth="1"/>
    <col min="8" max="8" width="19.140625" style="89" customWidth="1"/>
    <col min="9" max="9" width="22" style="65" customWidth="1"/>
    <col min="10" max="10" width="56.85546875" style="22" customWidth="1"/>
    <col min="11" max="11" width="32.28515625" style="22" customWidth="1"/>
    <col min="12" max="12" width="55" style="22" bestFit="1" customWidth="1"/>
    <col min="13" max="13" width="20.28515625" style="22" customWidth="1"/>
    <col min="14" max="14" width="14.5703125" style="22" customWidth="1"/>
    <col min="15" max="15" width="28.42578125" style="22" customWidth="1"/>
    <col min="16" max="16384" width="9.140625" style="22"/>
  </cols>
  <sheetData>
    <row r="1" spans="1:15" x14ac:dyDescent="0.3">
      <c r="B1" s="23"/>
      <c r="C1" s="24"/>
      <c r="D1" s="23"/>
      <c r="E1" s="23"/>
      <c r="F1" s="23"/>
      <c r="G1" s="25"/>
      <c r="H1" s="26"/>
      <c r="I1" s="27"/>
      <c r="J1" s="236"/>
      <c r="K1" s="236"/>
      <c r="L1" s="236"/>
      <c r="M1" s="236"/>
      <c r="N1" s="236"/>
    </row>
    <row r="2" spans="1:15" ht="20.25" x14ac:dyDescent="0.3">
      <c r="A2" s="237" t="s">
        <v>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5" ht="20.25" x14ac:dyDescent="0.2">
      <c r="A3" s="238" t="s">
        <v>56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5" ht="21" thickBot="1" x14ac:dyDescent="0.25">
      <c r="A4" s="239" t="s">
        <v>57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5" ht="56.25" x14ac:dyDescent="0.2">
      <c r="A5" s="101" t="s">
        <v>14</v>
      </c>
      <c r="B5" s="28" t="s">
        <v>15</v>
      </c>
      <c r="C5" s="28" t="s">
        <v>16</v>
      </c>
      <c r="D5" s="28" t="s">
        <v>17</v>
      </c>
      <c r="E5" s="28" t="s">
        <v>18</v>
      </c>
      <c r="F5" s="240" t="s">
        <v>19</v>
      </c>
      <c r="G5" s="240"/>
      <c r="H5" s="102" t="s">
        <v>20</v>
      </c>
      <c r="I5" s="103" t="s">
        <v>21</v>
      </c>
      <c r="J5" s="28" t="s">
        <v>107</v>
      </c>
      <c r="K5" s="28" t="s">
        <v>108</v>
      </c>
      <c r="L5" s="37" t="s">
        <v>58</v>
      </c>
      <c r="M5" s="28" t="s">
        <v>59</v>
      </c>
      <c r="N5" s="28" t="s">
        <v>22</v>
      </c>
      <c r="O5" s="104" t="s">
        <v>109</v>
      </c>
    </row>
    <row r="6" spans="1:15" ht="19.5" thickBot="1" x14ac:dyDescent="0.25">
      <c r="A6" s="105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114">
        <v>9</v>
      </c>
      <c r="J6" s="29">
        <v>10</v>
      </c>
      <c r="K6" s="29">
        <v>11</v>
      </c>
      <c r="L6" s="43">
        <v>12</v>
      </c>
      <c r="M6" s="29">
        <v>13</v>
      </c>
      <c r="N6" s="29">
        <v>14</v>
      </c>
      <c r="O6" s="107">
        <v>15</v>
      </c>
    </row>
    <row r="7" spans="1:15" s="4" customFormat="1" ht="24" hidden="1" thickBot="1" x14ac:dyDescent="0.25">
      <c r="A7" s="225" t="s">
        <v>61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5" s="4" customFormat="1" ht="19.5" hidden="1" thickBot="1" x14ac:dyDescent="0.25">
      <c r="A8" s="228"/>
      <c r="B8" s="230"/>
      <c r="C8" s="232"/>
      <c r="D8" s="234"/>
      <c r="E8" s="37"/>
      <c r="F8" s="1"/>
      <c r="G8" s="1"/>
      <c r="H8" s="38"/>
      <c r="I8" s="39"/>
      <c r="J8" s="40"/>
      <c r="K8" s="37"/>
      <c r="L8" s="37"/>
      <c r="M8" s="20"/>
      <c r="N8" s="33"/>
    </row>
    <row r="9" spans="1:15" s="4" customFormat="1" ht="19.5" hidden="1" thickBot="1" x14ac:dyDescent="0.25">
      <c r="A9" s="229"/>
      <c r="B9" s="231"/>
      <c r="C9" s="233"/>
      <c r="D9" s="235"/>
      <c r="E9" s="20"/>
      <c r="F9" s="6"/>
      <c r="G9" s="6"/>
      <c r="H9" s="21"/>
      <c r="I9" s="5"/>
      <c r="J9" s="32"/>
      <c r="K9" s="20"/>
      <c r="L9" s="20"/>
      <c r="M9" s="20"/>
      <c r="N9" s="33"/>
    </row>
    <row r="10" spans="1:15" s="4" customFormat="1" ht="19.5" hidden="1" thickBot="1" x14ac:dyDescent="0.25">
      <c r="A10" s="30"/>
      <c r="B10" s="41"/>
      <c r="C10" s="18"/>
      <c r="D10" s="6"/>
      <c r="E10" s="20"/>
      <c r="F10" s="6"/>
      <c r="G10" s="6"/>
      <c r="H10" s="21"/>
      <c r="I10" s="34"/>
      <c r="J10" s="32"/>
      <c r="K10" s="20"/>
      <c r="L10" s="20"/>
      <c r="M10" s="20"/>
      <c r="N10" s="33"/>
    </row>
    <row r="11" spans="1:15" s="4" customFormat="1" ht="19.5" hidden="1" thickBot="1" x14ac:dyDescent="0.25">
      <c r="A11" s="42"/>
      <c r="B11" s="41"/>
      <c r="C11" s="7"/>
      <c r="D11" s="6"/>
      <c r="E11" s="20"/>
      <c r="F11" s="6"/>
      <c r="G11" s="6"/>
      <c r="H11" s="21"/>
      <c r="I11" s="5"/>
      <c r="J11" s="32"/>
      <c r="K11" s="20"/>
      <c r="L11" s="20"/>
      <c r="M11" s="43"/>
      <c r="N11" s="44"/>
    </row>
    <row r="12" spans="1:15" ht="19.5" hidden="1" thickBot="1" x14ac:dyDescent="0.25">
      <c r="A12" s="42"/>
      <c r="B12" s="41"/>
      <c r="C12" s="7"/>
      <c r="D12" s="6"/>
      <c r="E12" s="20"/>
      <c r="F12" s="6"/>
      <c r="G12" s="6"/>
      <c r="H12" s="21"/>
      <c r="I12" s="5"/>
      <c r="J12" s="21"/>
      <c r="K12" s="20"/>
      <c r="L12" s="20"/>
      <c r="M12" s="45"/>
      <c r="N12" s="46"/>
    </row>
    <row r="13" spans="1:15" s="4" customFormat="1" ht="24" hidden="1" thickBot="1" x14ac:dyDescent="0.25">
      <c r="A13" s="47"/>
      <c r="B13" s="48"/>
      <c r="C13" s="49"/>
      <c r="D13" s="2"/>
      <c r="E13" s="43"/>
      <c r="F13" s="2"/>
      <c r="G13" s="2"/>
      <c r="H13" s="50"/>
      <c r="I13" s="51"/>
      <c r="J13" s="50"/>
      <c r="K13" s="43"/>
      <c r="L13" s="43"/>
      <c r="M13" s="52"/>
      <c r="N13" s="53"/>
    </row>
    <row r="14" spans="1:15" s="4" customFormat="1" ht="19.5" hidden="1" thickBot="1" x14ac:dyDescent="0.25">
      <c r="A14" s="208" t="s">
        <v>0</v>
      </c>
      <c r="B14" s="209"/>
      <c r="C14" s="209"/>
      <c r="D14" s="209"/>
      <c r="E14" s="209"/>
      <c r="F14" s="209"/>
      <c r="G14" s="210"/>
      <c r="H14" s="35">
        <f>SUM(H8:H11)</f>
        <v>0</v>
      </c>
      <c r="I14" s="36">
        <f>SUM(I8:I9)</f>
        <v>0</v>
      </c>
      <c r="J14" s="54"/>
      <c r="K14" s="45"/>
      <c r="L14" s="45"/>
      <c r="M14" s="55"/>
      <c r="N14" s="56"/>
    </row>
    <row r="15" spans="1:15" s="4" customFormat="1" ht="24" hidden="1" thickBot="1" x14ac:dyDescent="0.25">
      <c r="A15" s="211" t="s">
        <v>62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3"/>
    </row>
    <row r="16" spans="1:15" s="4" customFormat="1" ht="19.5" hidden="1" thickBot="1" x14ac:dyDescent="0.25">
      <c r="A16" s="20"/>
      <c r="B16" s="7"/>
      <c r="C16" s="18"/>
      <c r="D16" s="6"/>
      <c r="E16" s="57"/>
      <c r="F16" s="6"/>
      <c r="G16" s="6"/>
      <c r="H16" s="31"/>
      <c r="I16" s="5"/>
      <c r="J16" s="32"/>
      <c r="K16" s="20"/>
      <c r="L16" s="20"/>
      <c r="M16" s="20"/>
      <c r="N16" s="20"/>
    </row>
    <row r="17" spans="1:15" s="4" customFormat="1" hidden="1" x14ac:dyDescent="0.2">
      <c r="A17" s="214" t="s">
        <v>0</v>
      </c>
      <c r="B17" s="215"/>
      <c r="C17" s="215"/>
      <c r="D17" s="215"/>
      <c r="E17" s="215"/>
      <c r="F17" s="215"/>
      <c r="G17" s="216"/>
      <c r="H17" s="108">
        <f>SUM(H16:H16)</f>
        <v>0</v>
      </c>
      <c r="I17" s="109">
        <f>SUM(I16:I16)</f>
        <v>0</v>
      </c>
      <c r="J17" s="111"/>
      <c r="K17" s="112"/>
      <c r="L17" s="112"/>
      <c r="M17" s="110"/>
      <c r="N17" s="113"/>
    </row>
    <row r="18" spans="1:15" s="4" customFormat="1" ht="24" thickBot="1" x14ac:dyDescent="0.25">
      <c r="A18" s="172" t="s">
        <v>141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</row>
    <row r="19" spans="1:15" s="4" customFormat="1" ht="83.25" thickBot="1" x14ac:dyDescent="0.25">
      <c r="A19" s="160">
        <v>1</v>
      </c>
      <c r="B19" s="161" t="s">
        <v>60</v>
      </c>
      <c r="C19" s="162" t="s">
        <v>135</v>
      </c>
      <c r="D19" s="163" t="s">
        <v>136</v>
      </c>
      <c r="E19" s="164" t="s">
        <v>137</v>
      </c>
      <c r="F19" s="165" t="s">
        <v>138</v>
      </c>
      <c r="G19" s="165" t="s">
        <v>139</v>
      </c>
      <c r="H19" s="168" t="s">
        <v>140</v>
      </c>
      <c r="I19" s="166">
        <v>14</v>
      </c>
      <c r="J19" s="169" t="s">
        <v>143</v>
      </c>
      <c r="K19" s="169" t="s">
        <v>144</v>
      </c>
      <c r="L19" s="169" t="s">
        <v>145</v>
      </c>
      <c r="M19" s="55">
        <v>551</v>
      </c>
      <c r="N19" s="55">
        <v>0</v>
      </c>
      <c r="O19" s="56" t="s">
        <v>111</v>
      </c>
    </row>
    <row r="20" spans="1:15" s="4" customFormat="1" ht="19.5" thickBot="1" x14ac:dyDescent="0.25">
      <c r="A20" s="160"/>
      <c r="B20" s="161"/>
      <c r="C20" s="162"/>
      <c r="D20" s="163"/>
      <c r="E20" s="164"/>
      <c r="F20" s="165"/>
      <c r="G20" s="165"/>
      <c r="H20" s="120">
        <v>2.0833333333333333E-3</v>
      </c>
      <c r="I20" s="121">
        <f>I19</f>
        <v>14</v>
      </c>
      <c r="J20" s="167"/>
      <c r="K20" s="167"/>
      <c r="L20" s="167"/>
      <c r="M20" s="55"/>
      <c r="N20" s="55"/>
      <c r="O20" s="56"/>
    </row>
    <row r="21" spans="1:15" s="4" customFormat="1" ht="23.25" customHeight="1" thickBot="1" x14ac:dyDescent="0.25">
      <c r="A21" s="219" t="s">
        <v>63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1"/>
    </row>
    <row r="22" spans="1:15" s="3" customFormat="1" ht="75" x14ac:dyDescent="0.2">
      <c r="A22" s="115">
        <v>2</v>
      </c>
      <c r="B22" s="116" t="s">
        <v>60</v>
      </c>
      <c r="C22" s="149" t="s">
        <v>12</v>
      </c>
      <c r="D22" s="150" t="s">
        <v>51</v>
      </c>
      <c r="E22" s="37" t="s">
        <v>64</v>
      </c>
      <c r="F22" s="150" t="s">
        <v>65</v>
      </c>
      <c r="G22" s="150" t="s">
        <v>66</v>
      </c>
      <c r="H22" s="38">
        <v>6.2499999999999995E-3</v>
      </c>
      <c r="I22" s="39">
        <v>57</v>
      </c>
      <c r="J22" s="40" t="s">
        <v>67</v>
      </c>
      <c r="K22" s="246" t="s">
        <v>144</v>
      </c>
      <c r="L22" s="243" t="s">
        <v>173</v>
      </c>
      <c r="M22" s="117">
        <v>647</v>
      </c>
      <c r="N22" s="117">
        <v>-3</v>
      </c>
      <c r="O22" s="157" t="s">
        <v>111</v>
      </c>
    </row>
    <row r="23" spans="1:15" s="4" customFormat="1" ht="61.5" customHeight="1" x14ac:dyDescent="0.2">
      <c r="A23" s="118">
        <v>3</v>
      </c>
      <c r="B23" s="7" t="s">
        <v>60</v>
      </c>
      <c r="C23" s="126" t="s">
        <v>12</v>
      </c>
      <c r="D23" s="127" t="s">
        <v>52</v>
      </c>
      <c r="E23" s="60" t="s">
        <v>1</v>
      </c>
      <c r="F23" s="127" t="s">
        <v>68</v>
      </c>
      <c r="G23" s="127" t="s">
        <v>69</v>
      </c>
      <c r="H23" s="21">
        <v>4.8611111111111112E-3</v>
      </c>
      <c r="I23" s="5">
        <v>37</v>
      </c>
      <c r="J23" s="158" t="s">
        <v>70</v>
      </c>
      <c r="K23" s="247" t="s">
        <v>144</v>
      </c>
      <c r="L23" s="242" t="s">
        <v>174</v>
      </c>
      <c r="M23" s="119">
        <v>647</v>
      </c>
      <c r="N23" s="60">
        <v>2</v>
      </c>
      <c r="O23" s="33" t="s">
        <v>111</v>
      </c>
    </row>
    <row r="24" spans="1:15" s="4" customFormat="1" ht="19.5" thickBot="1" x14ac:dyDescent="0.35">
      <c r="A24" s="222" t="s">
        <v>0</v>
      </c>
      <c r="B24" s="223"/>
      <c r="C24" s="223"/>
      <c r="D24" s="223"/>
      <c r="E24" s="223"/>
      <c r="F24" s="223"/>
      <c r="G24" s="223"/>
      <c r="H24" s="248">
        <f>SUM(H22:H23)</f>
        <v>1.111111111111111E-2</v>
      </c>
      <c r="I24" s="106">
        <f>SUM(I22:I23)</f>
        <v>94</v>
      </c>
      <c r="J24" s="29"/>
      <c r="K24" s="29"/>
      <c r="L24" s="29"/>
      <c r="M24" s="159"/>
      <c r="N24" s="159"/>
      <c r="O24" s="155"/>
    </row>
    <row r="25" spans="1:15" s="4" customFormat="1" ht="23.25" customHeight="1" thickBot="1" x14ac:dyDescent="0.25">
      <c r="A25" s="219" t="s">
        <v>71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1"/>
    </row>
    <row r="26" spans="1:15" s="3" customFormat="1" ht="56.25" x14ac:dyDescent="0.2">
      <c r="A26" s="115">
        <v>4</v>
      </c>
      <c r="B26" s="116" t="s">
        <v>60</v>
      </c>
      <c r="C26" s="116" t="s">
        <v>72</v>
      </c>
      <c r="D26" s="151" t="s">
        <v>73</v>
      </c>
      <c r="E26" s="152" t="s">
        <v>74</v>
      </c>
      <c r="F26" s="153" t="s">
        <v>75</v>
      </c>
      <c r="G26" s="153" t="s">
        <v>76</v>
      </c>
      <c r="H26" s="38">
        <v>8.3333333333333332E-3</v>
      </c>
      <c r="I26" s="39">
        <v>52</v>
      </c>
      <c r="J26" s="40" t="s">
        <v>146</v>
      </c>
      <c r="K26" s="243" t="s">
        <v>147</v>
      </c>
      <c r="L26" s="243" t="s">
        <v>148</v>
      </c>
      <c r="M26" s="37">
        <v>642</v>
      </c>
      <c r="N26" s="37">
        <v>-5</v>
      </c>
      <c r="O26" s="157" t="s">
        <v>113</v>
      </c>
    </row>
    <row r="27" spans="1:15" s="4" customFormat="1" hidden="1" x14ac:dyDescent="0.3">
      <c r="A27" s="118"/>
      <c r="B27" s="7"/>
      <c r="C27" s="126"/>
      <c r="D27" s="127"/>
      <c r="E27" s="60"/>
      <c r="F27" s="127"/>
      <c r="G27" s="127"/>
      <c r="H27" s="21"/>
      <c r="I27" s="5"/>
      <c r="J27" s="59"/>
      <c r="K27" s="119"/>
      <c r="L27" s="119"/>
      <c r="M27" s="119"/>
      <c r="N27" s="119"/>
      <c r="O27" s="128"/>
    </row>
    <row r="28" spans="1:15" s="4" customFormat="1" ht="19.5" thickBot="1" x14ac:dyDescent="0.35">
      <c r="A28" s="222" t="s">
        <v>0</v>
      </c>
      <c r="B28" s="223"/>
      <c r="C28" s="223"/>
      <c r="D28" s="223"/>
      <c r="E28" s="223"/>
      <c r="F28" s="223"/>
      <c r="G28" s="223"/>
      <c r="H28" s="122">
        <f>SUM(H26)</f>
        <v>8.3333333333333332E-3</v>
      </c>
      <c r="I28" s="106">
        <f>SUM(I26)</f>
        <v>52</v>
      </c>
      <c r="J28" s="29"/>
      <c r="K28" s="29"/>
      <c r="L28" s="29"/>
      <c r="M28" s="154"/>
      <c r="N28" s="154"/>
      <c r="O28" s="155"/>
    </row>
    <row r="29" spans="1:15" s="4" customFormat="1" ht="21" customHeight="1" thickBot="1" x14ac:dyDescent="0.25">
      <c r="A29" s="217" t="s">
        <v>23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</row>
    <row r="30" spans="1:15" ht="57" customHeight="1" x14ac:dyDescent="0.3">
      <c r="A30" s="123" t="s">
        <v>14</v>
      </c>
      <c r="B30" s="124" t="s">
        <v>15</v>
      </c>
      <c r="C30" s="124" t="s">
        <v>16</v>
      </c>
      <c r="D30" s="124" t="s">
        <v>17</v>
      </c>
      <c r="E30" s="124" t="s">
        <v>24</v>
      </c>
      <c r="F30" s="224" t="s">
        <v>25</v>
      </c>
      <c r="G30" s="224"/>
      <c r="H30" s="224" t="s">
        <v>26</v>
      </c>
      <c r="I30" s="224"/>
      <c r="J30" s="224"/>
      <c r="K30" s="124" t="s">
        <v>110</v>
      </c>
      <c r="L30" s="124" t="s">
        <v>22</v>
      </c>
      <c r="M30" s="125" t="s">
        <v>109</v>
      </c>
      <c r="N30" s="88"/>
    </row>
    <row r="31" spans="1:15" s="4" customFormat="1" ht="59.25" customHeight="1" x14ac:dyDescent="0.2">
      <c r="A31" s="118">
        <v>1</v>
      </c>
      <c r="B31" s="7" t="s">
        <v>60</v>
      </c>
      <c r="C31" s="126" t="s">
        <v>48</v>
      </c>
      <c r="D31" s="127" t="s">
        <v>46</v>
      </c>
      <c r="E31" s="60" t="s">
        <v>77</v>
      </c>
      <c r="F31" s="206" t="s">
        <v>78</v>
      </c>
      <c r="G31" s="206"/>
      <c r="H31" s="207" t="s">
        <v>79</v>
      </c>
      <c r="I31" s="207"/>
      <c r="J31" s="207"/>
      <c r="K31" s="241" t="s">
        <v>149</v>
      </c>
      <c r="L31" s="242" t="s">
        <v>150</v>
      </c>
      <c r="M31" s="244" t="s">
        <v>112</v>
      </c>
    </row>
    <row r="32" spans="1:15" s="4" customFormat="1" ht="51" customHeight="1" x14ac:dyDescent="0.2">
      <c r="A32" s="118">
        <v>2</v>
      </c>
      <c r="B32" s="7" t="s">
        <v>60</v>
      </c>
      <c r="C32" s="126" t="s">
        <v>48</v>
      </c>
      <c r="D32" s="127" t="s">
        <v>49</v>
      </c>
      <c r="E32" s="60" t="s">
        <v>1</v>
      </c>
      <c r="F32" s="206" t="s">
        <v>80</v>
      </c>
      <c r="G32" s="206"/>
      <c r="H32" s="207" t="s">
        <v>81</v>
      </c>
      <c r="I32" s="207"/>
      <c r="J32" s="207"/>
      <c r="K32" s="241" t="s">
        <v>151</v>
      </c>
      <c r="L32" s="242" t="s">
        <v>152</v>
      </c>
      <c r="M32" s="244" t="s">
        <v>112</v>
      </c>
    </row>
    <row r="33" spans="1:13" s="4" customFormat="1" ht="61.5" customHeight="1" x14ac:dyDescent="0.2">
      <c r="A33" s="118">
        <v>3</v>
      </c>
      <c r="B33" s="7" t="s">
        <v>60</v>
      </c>
      <c r="C33" s="126" t="s">
        <v>48</v>
      </c>
      <c r="D33" s="127" t="s">
        <v>46</v>
      </c>
      <c r="E33" s="60" t="s">
        <v>77</v>
      </c>
      <c r="F33" s="206" t="s">
        <v>82</v>
      </c>
      <c r="G33" s="206"/>
      <c r="H33" s="207" t="s">
        <v>79</v>
      </c>
      <c r="I33" s="207"/>
      <c r="J33" s="207"/>
      <c r="K33" s="241" t="s">
        <v>149</v>
      </c>
      <c r="L33" s="242" t="s">
        <v>150</v>
      </c>
      <c r="M33" s="244" t="s">
        <v>112</v>
      </c>
    </row>
    <row r="34" spans="1:13" s="4" customFormat="1" ht="62.25" customHeight="1" x14ac:dyDescent="0.2">
      <c r="A34" s="118">
        <v>4</v>
      </c>
      <c r="B34" s="7" t="s">
        <v>60</v>
      </c>
      <c r="C34" s="126" t="s">
        <v>83</v>
      </c>
      <c r="D34" s="127" t="s">
        <v>5</v>
      </c>
      <c r="E34" s="60" t="s">
        <v>77</v>
      </c>
      <c r="F34" s="206" t="s">
        <v>7</v>
      </c>
      <c r="G34" s="206"/>
      <c r="H34" s="207" t="s">
        <v>6</v>
      </c>
      <c r="I34" s="207"/>
      <c r="J34" s="207"/>
      <c r="K34" s="241" t="s">
        <v>153</v>
      </c>
      <c r="L34" s="242" t="s">
        <v>154</v>
      </c>
      <c r="M34" s="244" t="s">
        <v>111</v>
      </c>
    </row>
    <row r="35" spans="1:13" s="4" customFormat="1" ht="37.5" customHeight="1" x14ac:dyDescent="0.2">
      <c r="A35" s="118">
        <v>5</v>
      </c>
      <c r="B35" s="7" t="s">
        <v>60</v>
      </c>
      <c r="C35" s="19" t="s">
        <v>3</v>
      </c>
      <c r="D35" s="127" t="s">
        <v>53</v>
      </c>
      <c r="E35" s="60" t="s">
        <v>1</v>
      </c>
      <c r="F35" s="206" t="s">
        <v>84</v>
      </c>
      <c r="G35" s="206"/>
      <c r="H35" s="207" t="s">
        <v>155</v>
      </c>
      <c r="I35" s="207"/>
      <c r="J35" s="207"/>
      <c r="K35" s="241" t="s">
        <v>172</v>
      </c>
      <c r="L35" s="242" t="s">
        <v>156</v>
      </c>
      <c r="M35" s="244" t="s">
        <v>113</v>
      </c>
    </row>
    <row r="36" spans="1:13" s="4" customFormat="1" ht="75" x14ac:dyDescent="0.2">
      <c r="A36" s="118">
        <v>6</v>
      </c>
      <c r="B36" s="7" t="s">
        <v>60</v>
      </c>
      <c r="C36" s="19" t="s">
        <v>4</v>
      </c>
      <c r="D36" s="127" t="s">
        <v>9</v>
      </c>
      <c r="E36" s="60" t="s">
        <v>85</v>
      </c>
      <c r="F36" s="206" t="s">
        <v>10</v>
      </c>
      <c r="G36" s="206"/>
      <c r="H36" s="207" t="s">
        <v>157</v>
      </c>
      <c r="I36" s="207"/>
      <c r="J36" s="207"/>
      <c r="K36" s="241" t="s">
        <v>158</v>
      </c>
      <c r="L36" s="242" t="s">
        <v>159</v>
      </c>
      <c r="M36" s="244" t="s">
        <v>111</v>
      </c>
    </row>
    <row r="37" spans="1:13" s="4" customFormat="1" ht="56.25" customHeight="1" x14ac:dyDescent="0.2">
      <c r="A37" s="118">
        <v>7</v>
      </c>
      <c r="B37" s="7" t="s">
        <v>60</v>
      </c>
      <c r="C37" s="7" t="s">
        <v>2</v>
      </c>
      <c r="D37" s="19" t="s">
        <v>44</v>
      </c>
      <c r="E37" s="60" t="s">
        <v>86</v>
      </c>
      <c r="F37" s="206" t="s">
        <v>87</v>
      </c>
      <c r="G37" s="206"/>
      <c r="H37" s="207" t="s">
        <v>88</v>
      </c>
      <c r="I37" s="207"/>
      <c r="J37" s="207"/>
      <c r="K37" s="241" t="s">
        <v>160</v>
      </c>
      <c r="L37" s="242" t="s">
        <v>161</v>
      </c>
      <c r="M37" s="244" t="s">
        <v>113</v>
      </c>
    </row>
    <row r="38" spans="1:13" s="4" customFormat="1" ht="56.25" x14ac:dyDescent="0.2">
      <c r="A38" s="118">
        <v>8</v>
      </c>
      <c r="B38" s="7" t="s">
        <v>60</v>
      </c>
      <c r="C38" s="19" t="s">
        <v>4</v>
      </c>
      <c r="D38" s="19" t="s">
        <v>8</v>
      </c>
      <c r="E38" s="60" t="s">
        <v>89</v>
      </c>
      <c r="F38" s="206" t="s">
        <v>90</v>
      </c>
      <c r="G38" s="206"/>
      <c r="H38" s="207" t="s">
        <v>162</v>
      </c>
      <c r="I38" s="207"/>
      <c r="J38" s="207"/>
      <c r="K38" s="241" t="s">
        <v>163</v>
      </c>
      <c r="L38" s="242" t="s">
        <v>164</v>
      </c>
      <c r="M38" s="244" t="s">
        <v>111</v>
      </c>
    </row>
    <row r="39" spans="1:13" s="4" customFormat="1" ht="75" customHeight="1" x14ac:dyDescent="0.2">
      <c r="A39" s="118">
        <v>9</v>
      </c>
      <c r="B39" s="7" t="s">
        <v>60</v>
      </c>
      <c r="C39" s="19" t="s">
        <v>11</v>
      </c>
      <c r="D39" s="19" t="s">
        <v>50</v>
      </c>
      <c r="E39" s="60" t="s">
        <v>91</v>
      </c>
      <c r="F39" s="206" t="s">
        <v>43</v>
      </c>
      <c r="G39" s="206"/>
      <c r="H39" s="207" t="s">
        <v>92</v>
      </c>
      <c r="I39" s="207"/>
      <c r="J39" s="207"/>
      <c r="K39" s="241" t="s">
        <v>165</v>
      </c>
      <c r="L39" s="242">
        <v>-12</v>
      </c>
      <c r="M39" s="244" t="s">
        <v>113</v>
      </c>
    </row>
    <row r="40" spans="1:13" s="4" customFormat="1" ht="37.5" x14ac:dyDescent="0.2">
      <c r="A40" s="118">
        <v>10</v>
      </c>
      <c r="B40" s="7" t="s">
        <v>60</v>
      </c>
      <c r="C40" s="19" t="s">
        <v>11</v>
      </c>
      <c r="D40" s="19" t="s">
        <v>54</v>
      </c>
      <c r="E40" s="60" t="s">
        <v>1</v>
      </c>
      <c r="F40" s="206" t="s">
        <v>93</v>
      </c>
      <c r="G40" s="206"/>
      <c r="H40" s="207" t="s">
        <v>166</v>
      </c>
      <c r="I40" s="207"/>
      <c r="J40" s="207"/>
      <c r="K40" s="241" t="s">
        <v>123</v>
      </c>
      <c r="L40" s="242" t="s">
        <v>167</v>
      </c>
      <c r="M40" s="244" t="s">
        <v>114</v>
      </c>
    </row>
    <row r="41" spans="1:13" s="4" customFormat="1" ht="37.5" customHeight="1" x14ac:dyDescent="0.2">
      <c r="A41" s="118">
        <v>11</v>
      </c>
      <c r="B41" s="7" t="s">
        <v>60</v>
      </c>
      <c r="C41" s="19" t="s">
        <v>3</v>
      </c>
      <c r="D41" s="127" t="s">
        <v>53</v>
      </c>
      <c r="E41" s="60" t="s">
        <v>94</v>
      </c>
      <c r="F41" s="206" t="s">
        <v>95</v>
      </c>
      <c r="G41" s="206"/>
      <c r="H41" s="207" t="s">
        <v>168</v>
      </c>
      <c r="I41" s="207"/>
      <c r="J41" s="207"/>
      <c r="K41" s="241" t="s">
        <v>123</v>
      </c>
      <c r="L41" s="242" t="s">
        <v>167</v>
      </c>
      <c r="M41" s="244" t="s">
        <v>113</v>
      </c>
    </row>
    <row r="42" spans="1:13" s="4" customFormat="1" ht="75" x14ac:dyDescent="0.2">
      <c r="A42" s="118">
        <v>12</v>
      </c>
      <c r="B42" s="7" t="s">
        <v>60</v>
      </c>
      <c r="C42" s="19" t="s">
        <v>47</v>
      </c>
      <c r="D42" s="127" t="s">
        <v>55</v>
      </c>
      <c r="E42" s="60" t="s">
        <v>96</v>
      </c>
      <c r="F42" s="206" t="s">
        <v>97</v>
      </c>
      <c r="G42" s="206"/>
      <c r="H42" s="207" t="s">
        <v>169</v>
      </c>
      <c r="I42" s="207"/>
      <c r="J42" s="207"/>
      <c r="K42" s="241" t="s">
        <v>118</v>
      </c>
      <c r="L42" s="242" t="s">
        <v>170</v>
      </c>
      <c r="M42" s="244" t="s">
        <v>171</v>
      </c>
    </row>
    <row r="43" spans="1:13" s="4" customFormat="1" ht="56.25" x14ac:dyDescent="0.2">
      <c r="A43" s="118">
        <v>13</v>
      </c>
      <c r="B43" s="7" t="s">
        <v>60</v>
      </c>
      <c r="C43" s="7" t="s">
        <v>2</v>
      </c>
      <c r="D43" s="19" t="s">
        <v>44</v>
      </c>
      <c r="E43" s="60" t="s">
        <v>86</v>
      </c>
      <c r="F43" s="206" t="s">
        <v>45</v>
      </c>
      <c r="G43" s="206"/>
      <c r="H43" s="207" t="s">
        <v>88</v>
      </c>
      <c r="I43" s="207"/>
      <c r="J43" s="207"/>
      <c r="K43" s="241" t="s">
        <v>160</v>
      </c>
      <c r="L43" s="242" t="s">
        <v>152</v>
      </c>
      <c r="M43" s="244" t="s">
        <v>113</v>
      </c>
    </row>
    <row r="44" spans="1:13" ht="19.5" thickBot="1" x14ac:dyDescent="0.35">
      <c r="A44" s="58"/>
      <c r="B44" s="49"/>
      <c r="C44" s="129"/>
      <c r="D44" s="130"/>
      <c r="E44" s="61"/>
      <c r="F44" s="192"/>
      <c r="G44" s="192"/>
      <c r="H44" s="193"/>
      <c r="I44" s="193"/>
      <c r="J44" s="193"/>
      <c r="K44" s="194"/>
      <c r="L44" s="194"/>
      <c r="M44" s="131"/>
    </row>
    <row r="45" spans="1:13" ht="17.25" thickBot="1" x14ac:dyDescent="0.3">
      <c r="B45" s="195" t="s">
        <v>142</v>
      </c>
      <c r="C45" s="196"/>
      <c r="D45" s="197"/>
      <c r="E45" s="62"/>
      <c r="F45" s="63"/>
      <c r="G45" s="64"/>
      <c r="H45" s="64"/>
    </row>
    <row r="46" spans="1:13" ht="19.5" thickBot="1" x14ac:dyDescent="0.3">
      <c r="B46" s="66"/>
      <c r="C46" s="67"/>
      <c r="D46" s="68"/>
      <c r="E46" s="62"/>
      <c r="F46" s="63"/>
      <c r="G46" s="64"/>
      <c r="H46" s="64"/>
    </row>
    <row r="47" spans="1:13" ht="41.25" thickBot="1" x14ac:dyDescent="0.25">
      <c r="A47" s="198" t="s">
        <v>27</v>
      </c>
      <c r="B47" s="199"/>
      <c r="C47" s="69" t="s">
        <v>98</v>
      </c>
      <c r="D47" s="69" t="s">
        <v>99</v>
      </c>
      <c r="E47" s="69" t="s">
        <v>100</v>
      </c>
      <c r="F47" s="70"/>
      <c r="G47" s="70"/>
      <c r="H47" s="71"/>
      <c r="J47" s="132" t="s">
        <v>115</v>
      </c>
      <c r="K47" s="133" t="s">
        <v>116</v>
      </c>
      <c r="L47" s="134" t="s">
        <v>117</v>
      </c>
    </row>
    <row r="48" spans="1:13" ht="81" x14ac:dyDescent="0.2">
      <c r="A48" s="200" t="s">
        <v>28</v>
      </c>
      <c r="B48" s="201"/>
      <c r="C48" s="8">
        <v>4</v>
      </c>
      <c r="D48" s="8">
        <v>13</v>
      </c>
      <c r="E48" s="8">
        <v>7</v>
      </c>
      <c r="F48" s="70"/>
      <c r="G48" s="70"/>
      <c r="H48" s="72"/>
      <c r="I48" s="73"/>
      <c r="J48" s="135">
        <v>1</v>
      </c>
      <c r="K48" s="136" t="s">
        <v>118</v>
      </c>
      <c r="L48" s="137"/>
    </row>
    <row r="49" spans="1:12" ht="40.5" x14ac:dyDescent="0.2">
      <c r="A49" s="184" t="s">
        <v>29</v>
      </c>
      <c r="B49" s="185"/>
      <c r="C49" s="9">
        <v>3</v>
      </c>
      <c r="D49" s="9">
        <v>3</v>
      </c>
      <c r="E49" s="9">
        <v>2</v>
      </c>
      <c r="F49" s="70"/>
      <c r="G49" s="70"/>
      <c r="H49" s="72"/>
      <c r="I49" s="74"/>
      <c r="J49" s="138">
        <v>2</v>
      </c>
      <c r="K49" s="139" t="s">
        <v>119</v>
      </c>
      <c r="L49" s="140"/>
    </row>
    <row r="50" spans="1:12" ht="65.25" customHeight="1" x14ac:dyDescent="0.2">
      <c r="A50" s="184" t="s">
        <v>30</v>
      </c>
      <c r="B50" s="185"/>
      <c r="C50" s="9"/>
      <c r="D50" s="9">
        <v>3</v>
      </c>
      <c r="E50" s="9"/>
      <c r="F50" s="70"/>
      <c r="G50" s="70"/>
      <c r="H50" s="72"/>
      <c r="I50" s="74"/>
      <c r="J50" s="141" t="s">
        <v>120</v>
      </c>
      <c r="K50" s="139" t="s">
        <v>121</v>
      </c>
      <c r="L50" s="140"/>
    </row>
    <row r="51" spans="1:12" ht="45.75" customHeight="1" x14ac:dyDescent="0.2">
      <c r="A51" s="202" t="s">
        <v>31</v>
      </c>
      <c r="B51" s="203"/>
      <c r="C51" s="9">
        <v>1</v>
      </c>
      <c r="D51" s="9">
        <v>5</v>
      </c>
      <c r="E51" s="9">
        <v>5</v>
      </c>
      <c r="F51" s="70"/>
      <c r="G51" s="70"/>
      <c r="H51" s="72"/>
      <c r="I51" s="74"/>
      <c r="J51" s="141" t="s">
        <v>122</v>
      </c>
      <c r="K51" s="139" t="s">
        <v>123</v>
      </c>
      <c r="L51" s="140"/>
    </row>
    <row r="52" spans="1:12" ht="40.5" x14ac:dyDescent="0.2">
      <c r="A52" s="202" t="s">
        <v>114</v>
      </c>
      <c r="B52" s="203"/>
      <c r="C52" s="9"/>
      <c r="D52" s="9">
        <v>1</v>
      </c>
      <c r="E52" s="9"/>
      <c r="F52" s="70"/>
      <c r="G52" s="70"/>
      <c r="H52" s="72"/>
      <c r="I52" s="74"/>
      <c r="J52" s="141" t="s">
        <v>124</v>
      </c>
      <c r="K52" s="139" t="s">
        <v>125</v>
      </c>
      <c r="L52" s="140"/>
    </row>
    <row r="53" spans="1:12" ht="41.25" thickBot="1" x14ac:dyDescent="0.25">
      <c r="A53" s="186" t="s">
        <v>32</v>
      </c>
      <c r="B53" s="187"/>
      <c r="C53" s="9"/>
      <c r="D53" s="9"/>
      <c r="E53" s="9"/>
      <c r="F53" s="70"/>
      <c r="G53" s="70"/>
      <c r="H53" s="71"/>
      <c r="I53" s="74"/>
      <c r="J53" s="141" t="s">
        <v>126</v>
      </c>
      <c r="K53" s="139" t="s">
        <v>127</v>
      </c>
      <c r="L53" s="140"/>
    </row>
    <row r="54" spans="1:12" ht="40.5" x14ac:dyDescent="0.2">
      <c r="A54" s="204" t="s">
        <v>33</v>
      </c>
      <c r="B54" s="205"/>
      <c r="C54" s="10"/>
      <c r="D54" s="10"/>
      <c r="E54" s="10"/>
      <c r="F54" s="70"/>
      <c r="G54" s="70"/>
      <c r="H54" s="72"/>
      <c r="I54" s="74"/>
      <c r="J54" s="138">
        <v>3</v>
      </c>
      <c r="K54" s="139" t="s">
        <v>128</v>
      </c>
      <c r="L54" s="140"/>
    </row>
    <row r="55" spans="1:12" ht="81" x14ac:dyDescent="0.2">
      <c r="A55" s="184" t="s">
        <v>34</v>
      </c>
      <c r="B55" s="185"/>
      <c r="C55" s="9"/>
      <c r="D55" s="9"/>
      <c r="E55" s="9"/>
      <c r="F55" s="70"/>
      <c r="G55" s="70"/>
      <c r="H55" s="72"/>
      <c r="I55" s="74"/>
      <c r="J55" s="142">
        <v>4</v>
      </c>
      <c r="K55" s="139" t="s">
        <v>129</v>
      </c>
      <c r="L55" s="140"/>
    </row>
    <row r="56" spans="1:12" ht="20.25" x14ac:dyDescent="0.2">
      <c r="A56" s="184" t="s">
        <v>35</v>
      </c>
      <c r="B56" s="185"/>
      <c r="C56" s="9"/>
      <c r="D56" s="9"/>
      <c r="E56" s="9"/>
      <c r="F56" s="70"/>
      <c r="G56" s="70"/>
      <c r="H56" s="72"/>
      <c r="I56" s="74"/>
      <c r="J56" s="142">
        <v>5</v>
      </c>
      <c r="K56" s="139" t="s">
        <v>130</v>
      </c>
      <c r="L56" s="140"/>
    </row>
    <row r="57" spans="1:12" ht="81.75" thickBot="1" x14ac:dyDescent="0.25">
      <c r="A57" s="186" t="s">
        <v>36</v>
      </c>
      <c r="B57" s="187"/>
      <c r="C57" s="11"/>
      <c r="D57" s="11"/>
      <c r="E57" s="11"/>
      <c r="F57" s="63"/>
      <c r="G57" s="63"/>
      <c r="H57" s="72"/>
      <c r="I57" s="74"/>
      <c r="J57" s="142">
        <v>6</v>
      </c>
      <c r="K57" s="139" t="s">
        <v>131</v>
      </c>
      <c r="L57" s="140"/>
    </row>
    <row r="58" spans="1:12" ht="40.5" x14ac:dyDescent="0.25">
      <c r="A58" s="188" t="s">
        <v>37</v>
      </c>
      <c r="B58" s="189"/>
      <c r="C58" s="12"/>
      <c r="D58" s="12"/>
      <c r="E58" s="8"/>
      <c r="F58" s="76"/>
      <c r="G58" s="76"/>
      <c r="H58" s="77"/>
      <c r="I58" s="74"/>
      <c r="J58" s="142">
        <v>7</v>
      </c>
      <c r="K58" s="139" t="s">
        <v>132</v>
      </c>
      <c r="L58" s="140"/>
    </row>
    <row r="59" spans="1:12" ht="21" thickBot="1" x14ac:dyDescent="0.25">
      <c r="A59" s="186" t="s">
        <v>36</v>
      </c>
      <c r="B59" s="187"/>
      <c r="C59" s="12"/>
      <c r="D59" s="12"/>
      <c r="E59" s="12"/>
      <c r="F59" s="63"/>
      <c r="G59" s="64"/>
      <c r="H59" s="64"/>
      <c r="I59" s="74"/>
      <c r="J59" s="142">
        <v>8</v>
      </c>
      <c r="K59" s="139" t="s">
        <v>133</v>
      </c>
      <c r="L59" s="140"/>
    </row>
    <row r="60" spans="1:12" ht="41.25" thickBot="1" x14ac:dyDescent="0.25">
      <c r="A60" s="190" t="s">
        <v>101</v>
      </c>
      <c r="B60" s="191"/>
      <c r="C60" s="12"/>
      <c r="D60" s="12"/>
      <c r="E60" s="12">
        <v>1</v>
      </c>
      <c r="F60" s="63"/>
      <c r="G60" s="64"/>
      <c r="H60" s="64"/>
      <c r="I60" s="74"/>
      <c r="J60" s="142">
        <v>9</v>
      </c>
      <c r="K60" s="245" t="s">
        <v>134</v>
      </c>
      <c r="L60" s="140">
        <v>4</v>
      </c>
    </row>
    <row r="61" spans="1:12" ht="43.5" customHeight="1" thickBot="1" x14ac:dyDescent="0.25">
      <c r="A61" s="174" t="s">
        <v>38</v>
      </c>
      <c r="B61" s="175"/>
      <c r="C61" s="13"/>
      <c r="D61" s="13"/>
      <c r="E61" s="13"/>
      <c r="F61" s="63"/>
      <c r="G61" s="64"/>
      <c r="H61" s="64"/>
      <c r="I61" s="74"/>
      <c r="J61" s="143"/>
      <c r="K61" s="144"/>
      <c r="L61" s="145"/>
    </row>
    <row r="62" spans="1:12" ht="34.5" customHeight="1" thickBot="1" x14ac:dyDescent="0.35">
      <c r="A62" s="176" t="s">
        <v>39</v>
      </c>
      <c r="B62" s="177"/>
      <c r="C62" s="14"/>
      <c r="D62" s="14"/>
      <c r="E62" s="78"/>
      <c r="F62" s="63"/>
      <c r="G62" s="64"/>
      <c r="H62" s="64"/>
      <c r="I62" s="74"/>
      <c r="J62" s="146"/>
      <c r="K62" s="147" t="s">
        <v>0</v>
      </c>
      <c r="L62" s="148">
        <f>SUM(L48:L61)</f>
        <v>4</v>
      </c>
    </row>
    <row r="63" spans="1:12" ht="21" thickBot="1" x14ac:dyDescent="0.25">
      <c r="A63" s="178" t="s">
        <v>40</v>
      </c>
      <c r="B63" s="179"/>
      <c r="C63" s="15"/>
      <c r="D63" s="15"/>
      <c r="E63" s="15"/>
      <c r="F63" s="63"/>
      <c r="G63" s="64"/>
      <c r="H63" s="64"/>
      <c r="I63" s="74"/>
      <c r="J63" s="79"/>
      <c r="K63" s="80"/>
      <c r="L63" s="75"/>
    </row>
    <row r="64" spans="1:12" ht="17.25" thickBot="1" x14ac:dyDescent="0.25">
      <c r="A64" s="180" t="s">
        <v>41</v>
      </c>
      <c r="B64" s="181"/>
      <c r="C64" s="12"/>
      <c r="D64" s="81">
        <v>1</v>
      </c>
      <c r="E64" s="82"/>
      <c r="H64" s="83"/>
      <c r="I64" s="84"/>
      <c r="J64" s="85"/>
      <c r="K64" s="75"/>
    </row>
    <row r="65" spans="1:12" ht="17.25" thickBot="1" x14ac:dyDescent="0.25">
      <c r="A65" s="16"/>
      <c r="B65" s="17" t="s">
        <v>0</v>
      </c>
      <c r="C65" s="86">
        <f>C48+C54+C58+C60+C61+C62+C63+C64</f>
        <v>4</v>
      </c>
      <c r="D65" s="86" t="s">
        <v>175</v>
      </c>
      <c r="E65" s="15">
        <v>8</v>
      </c>
      <c r="H65" s="83"/>
      <c r="I65" s="87"/>
    </row>
    <row r="66" spans="1:12" x14ac:dyDescent="0.3">
      <c r="I66" s="87"/>
    </row>
    <row r="67" spans="1:12" ht="37.5" x14ac:dyDescent="0.3">
      <c r="B67" s="182" t="s">
        <v>42</v>
      </c>
      <c r="C67" s="183"/>
      <c r="D67" s="90" t="s">
        <v>102</v>
      </c>
      <c r="E67" s="90" t="s">
        <v>103</v>
      </c>
      <c r="F67" s="91"/>
      <c r="G67" s="91"/>
      <c r="H67" s="91"/>
    </row>
    <row r="68" spans="1:12" x14ac:dyDescent="0.2">
      <c r="B68" s="182"/>
      <c r="C68" s="183"/>
      <c r="D68" s="92">
        <f>SUM(I20,I24,I28)</f>
        <v>160</v>
      </c>
      <c r="E68" s="93">
        <v>858.5</v>
      </c>
      <c r="G68" s="94"/>
      <c r="H68" s="94"/>
    </row>
    <row r="69" spans="1:12" x14ac:dyDescent="0.2">
      <c r="B69" s="95"/>
      <c r="C69" s="96"/>
      <c r="D69" s="97"/>
      <c r="E69" s="97"/>
      <c r="G69" s="94"/>
      <c r="H69" s="94"/>
      <c r="J69" s="98"/>
      <c r="K69" s="99"/>
      <c r="L69" s="100"/>
    </row>
    <row r="70" spans="1:12" ht="37.5" x14ac:dyDescent="0.3">
      <c r="B70" s="170" t="s">
        <v>104</v>
      </c>
      <c r="C70" s="171"/>
      <c r="D70" s="90" t="s">
        <v>105</v>
      </c>
      <c r="E70" s="90" t="s">
        <v>106</v>
      </c>
      <c r="G70" s="94"/>
      <c r="H70" s="94"/>
      <c r="J70" s="98"/>
      <c r="K70" s="99"/>
      <c r="L70" s="100"/>
    </row>
    <row r="71" spans="1:12" x14ac:dyDescent="0.2">
      <c r="B71" s="170"/>
      <c r="C71" s="171"/>
      <c r="D71" s="156">
        <f>SUM(H20,H24,H28)</f>
        <v>2.1527777777777778E-2</v>
      </c>
      <c r="E71" s="156">
        <v>0.20833333333333334</v>
      </c>
      <c r="G71" s="94"/>
      <c r="H71" s="94"/>
      <c r="J71" s="98"/>
      <c r="K71" s="99"/>
      <c r="L71" s="100"/>
    </row>
    <row r="76" spans="1:12" x14ac:dyDescent="0.3">
      <c r="H76" s="22"/>
    </row>
    <row r="77" spans="1:12" x14ac:dyDescent="0.3">
      <c r="H77" s="22"/>
    </row>
  </sheetData>
  <mergeCells count="71">
    <mergeCell ref="J1:N1"/>
    <mergeCell ref="A2:N2"/>
    <mergeCell ref="A3:N3"/>
    <mergeCell ref="A4:N4"/>
    <mergeCell ref="F5:G5"/>
    <mergeCell ref="A7:N7"/>
    <mergeCell ref="A8:A9"/>
    <mergeCell ref="B8:B9"/>
    <mergeCell ref="C8:C9"/>
    <mergeCell ref="D8:D9"/>
    <mergeCell ref="F31:G31"/>
    <mergeCell ref="H31:J31"/>
    <mergeCell ref="A14:G14"/>
    <mergeCell ref="A15:N15"/>
    <mergeCell ref="A17:G17"/>
    <mergeCell ref="A24:G24"/>
    <mergeCell ref="A29:N29"/>
    <mergeCell ref="A21:O21"/>
    <mergeCell ref="A25:O25"/>
    <mergeCell ref="A28:G28"/>
    <mergeCell ref="F30:G30"/>
    <mergeCell ref="H30:J30"/>
    <mergeCell ref="F32:G32"/>
    <mergeCell ref="H32:J32"/>
    <mergeCell ref="F33:G33"/>
    <mergeCell ref="H33:J33"/>
    <mergeCell ref="F34:G34"/>
    <mergeCell ref="H34:J34"/>
    <mergeCell ref="F35:G35"/>
    <mergeCell ref="H35:J35"/>
    <mergeCell ref="F36:G36"/>
    <mergeCell ref="H36:J36"/>
    <mergeCell ref="F37:G37"/>
    <mergeCell ref="H37:J37"/>
    <mergeCell ref="F38:G38"/>
    <mergeCell ref="H38:J38"/>
    <mergeCell ref="F39:G39"/>
    <mergeCell ref="H39:J39"/>
    <mergeCell ref="F40:G40"/>
    <mergeCell ref="H40:J40"/>
    <mergeCell ref="A53:B53"/>
    <mergeCell ref="A54:B54"/>
    <mergeCell ref="F41:G41"/>
    <mergeCell ref="H41:J41"/>
    <mergeCell ref="F42:G42"/>
    <mergeCell ref="H42:J42"/>
    <mergeCell ref="F43:G43"/>
    <mergeCell ref="H43:J43"/>
    <mergeCell ref="B45:D45"/>
    <mergeCell ref="A47:B47"/>
    <mergeCell ref="A48:B48"/>
    <mergeCell ref="A52:B52"/>
    <mergeCell ref="A49:B49"/>
    <mergeCell ref="A50:B50"/>
    <mergeCell ref="A51:B51"/>
    <mergeCell ref="B70:C71"/>
    <mergeCell ref="A18:O18"/>
    <mergeCell ref="A61:B61"/>
    <mergeCell ref="A62:B62"/>
    <mergeCell ref="A63:B63"/>
    <mergeCell ref="A64:B64"/>
    <mergeCell ref="B67:C68"/>
    <mergeCell ref="A56:B56"/>
    <mergeCell ref="A57:B57"/>
    <mergeCell ref="A58:B58"/>
    <mergeCell ref="A59:B59"/>
    <mergeCell ref="A60:B60"/>
    <mergeCell ref="A55:B55"/>
    <mergeCell ref="F44:G44"/>
    <mergeCell ref="H44:J44"/>
    <mergeCell ref="K44:L44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2023</vt:lpstr>
      <vt:lpstr>'март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2023-03-27T02:47:45Z</cp:lastPrinted>
  <dcterms:created xsi:type="dcterms:W3CDTF">2018-03-27T02:17:58Z</dcterms:created>
  <dcterms:modified xsi:type="dcterms:W3CDTF">2023-04-12T09:08:15Z</dcterms:modified>
</cp:coreProperties>
</file>