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44" i="1" l="1"/>
  <c r="I26" i="1" l="1"/>
  <c r="H26" i="1"/>
  <c r="I22" i="1"/>
  <c r="H22" i="1"/>
  <c r="I15" i="1"/>
  <c r="H15" i="1"/>
  <c r="I10" i="1"/>
  <c r="H10" i="1"/>
  <c r="K47" i="1" s="1"/>
  <c r="D47" i="1" l="1"/>
</calcChain>
</file>

<file path=xl/sharedStrings.xml><?xml version="1.0" encoding="utf-8"?>
<sst xmlns="http://schemas.openxmlformats.org/spreadsheetml/2006/main" count="181" uniqueCount="129">
  <si>
    <t>Ведомость состояния электрооборудования АО "Юграэнерго"</t>
  </si>
  <si>
    <t>за период с 00:00 01.01.18 до 24:00 31.01.18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</si>
  <si>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</si>
  <si>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</si>
  <si>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</si>
  <si>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</si>
  <si>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</si>
  <si>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</si>
  <si>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</si>
  <si>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</si>
  <si>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</si>
  <si>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</si>
  <si>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Прична технологического отказа</t>
  </si>
  <si>
    <t>Ограничения потребителей, чел.</t>
  </si>
  <si>
    <t>t, ˚C</t>
  </si>
  <si>
    <t>Откл.</t>
  </si>
  <si>
    <t>Вкл.</t>
  </si>
  <si>
    <t>Октябрьский район</t>
  </si>
  <si>
    <t>АО "Юграэнерго"</t>
  </si>
  <si>
    <t>Октябрьский р-н, п.Б.Атлым</t>
  </si>
  <si>
    <t>3 ДГА</t>
  </si>
  <si>
    <t xml:space="preserve">САЗ 
ош.№265
"Низкий ур. ОЖ"  </t>
  </si>
  <si>
    <t>17.01.2018 08:15</t>
  </si>
  <si>
    <t>17.01.2018 08:30</t>
  </si>
  <si>
    <t>Течь ОЖ с радиатора системы охлаждения.</t>
  </si>
  <si>
    <t>ИТОГО:</t>
  </si>
  <si>
    <t>Белоярский район</t>
  </si>
  <si>
    <t>Белоярский р-н п.Нумто</t>
  </si>
  <si>
    <t>2 ДГА</t>
  </si>
  <si>
    <t>САЗ по перегрузу</t>
  </si>
  <si>
    <t>09.01.2018 18:00</t>
  </si>
  <si>
    <t>09.01.2018 19:00</t>
  </si>
  <si>
    <t>Превышение разрешенной мощности ДГА. (Произошло 4 отключения общей продолжительностью 30 минут.)</t>
  </si>
  <si>
    <t>САЗ
ош.№1472
"неисправность чередования фаз"</t>
  </si>
  <si>
    <t>18.01.2018 19:20</t>
  </si>
  <si>
    <t>18.01.2018 19:30</t>
  </si>
  <si>
    <t>Несимметричное распределение нагрузки.
Замер по фазам А=30А, В=12А, С=10А</t>
  </si>
  <si>
    <t>Белоярский  р-н, д.Нумто</t>
  </si>
  <si>
    <t>22.01.2018 17:10</t>
  </si>
  <si>
    <t>22.01.2018 17:30</t>
  </si>
  <si>
    <t>Несимметричное распределение нагрузки.</t>
  </si>
  <si>
    <t>Березовский район</t>
  </si>
  <si>
    <t>Березовский р-н п.Саранпауль</t>
  </si>
  <si>
    <t>-</t>
  </si>
  <si>
    <t>Код 2.1. - заводской дефект</t>
  </si>
  <si>
    <t>2ДГА</t>
  </si>
  <si>
    <t>САЗ 
ошибка -261</t>
  </si>
  <si>
    <t>12.01.2018 00:15</t>
  </si>
  <si>
    <t>12.01.2018 00:35</t>
  </si>
  <si>
    <t xml:space="preserve">Выход из строя реле на плате А-34 ПУ. </t>
  </si>
  <si>
    <t>Березовский р-н д.Анеево</t>
  </si>
  <si>
    <t>ВЛ-0,4кВ ф. "Поселок"</t>
  </si>
  <si>
    <t>МТЗ</t>
  </si>
  <si>
    <t>22.01.2018 17:45</t>
  </si>
  <si>
    <t>22.01.2018 18:20</t>
  </si>
  <si>
    <t>Схлест проводов по причине провисания ВЛ.</t>
  </si>
  <si>
    <t>Код 7 воздействие природных явлений</t>
  </si>
  <si>
    <t>Березовский р-н с.Ломбовож</t>
  </si>
  <si>
    <t>АДГА (200)</t>
  </si>
  <si>
    <t xml:space="preserve">АВ-0,4кВ СГ      </t>
  </si>
  <si>
    <t>28.01.2018 12:15</t>
  </si>
  <si>
    <t>28.01.2018 13:30</t>
  </si>
  <si>
    <t xml:space="preserve">Отгорание ввода к потребителю, обнаружен наброс провода на ВЛ. </t>
  </si>
  <si>
    <t>Код 3 - воздействие посторонних лиц</t>
  </si>
  <si>
    <t>28.01.2018 15:00</t>
  </si>
  <si>
    <t>28.01.2018 15:35</t>
  </si>
  <si>
    <t>Плохой контакт датчика давления масла в ДВС АДГА(200).</t>
  </si>
  <si>
    <t>Код -6 Некачесвенное выполнения технического обслуживания</t>
  </si>
  <si>
    <t>2 ДГА (1000)</t>
  </si>
  <si>
    <t>29.01.2018 12:05</t>
  </si>
  <si>
    <t>29.01.2018 12:17</t>
  </si>
  <si>
    <t>Плохой контакт разьема и реле привода АВ-0,4 кв СГ.</t>
  </si>
  <si>
    <t>Нижневартовский район</t>
  </si>
  <si>
    <t>Нижневартовский р-н с.Корлики</t>
  </si>
  <si>
    <t>1ДГА</t>
  </si>
  <si>
    <t>15.01.2018 23:50</t>
  </si>
  <si>
    <t>16.01.2018 00:00</t>
  </si>
  <si>
    <t>Плохой контакт на разъёме корректора напряжения.</t>
  </si>
  <si>
    <t>Нижневартовский р-н, п.Корлики</t>
  </si>
  <si>
    <t>1 ДГА</t>
  </si>
  <si>
    <t>19.01.2017 07:30</t>
  </si>
  <si>
    <t>19.01.2017 07:40</t>
  </si>
  <si>
    <t>Выход из строя статора СГ 1ДГА.</t>
  </si>
  <si>
    <t>Оборудование</t>
  </si>
  <si>
    <t>Количество
январь 2018</t>
  </si>
  <si>
    <t>Количество
январь 2017</t>
  </si>
  <si>
    <t>ПРИЧИНЫ ТЕХНОЛОГИЧЕСКИХ НАРУШЕНИЙ ЗА ЯНВАРЬ 2018 ГОДА</t>
  </si>
  <si>
    <t>Отказ генераторных установок -</t>
  </si>
  <si>
    <t>код</t>
  </si>
  <si>
    <t>По видам нарушений:</t>
  </si>
  <si>
    <t>Количество</t>
  </si>
  <si>
    <t xml:space="preserve">неиспарвности ДВС - </t>
  </si>
  <si>
    <t xml:space="preserve">Ошибочные действия оперативного персонала </t>
  </si>
  <si>
    <t xml:space="preserve">неисправности СГ - </t>
  </si>
  <si>
    <t>Дефект ремонта (монтажа):</t>
  </si>
  <si>
    <t>неисправности в системе автоматики -</t>
  </si>
  <si>
    <t>2.1.</t>
  </si>
  <si>
    <t>Дефект изготовления (заводской дефект)</t>
  </si>
  <si>
    <t>перегруз (превышение мощности) -</t>
  </si>
  <si>
    <t>2.2.</t>
  </si>
  <si>
    <t>Дефекты монтажно-наладочных работ</t>
  </si>
  <si>
    <t>Отключение ВЛ  -</t>
  </si>
  <si>
    <t>2.3.</t>
  </si>
  <si>
    <t>Дефекты ремонтных работ</t>
  </si>
  <si>
    <t>атмосферные воздействия -</t>
  </si>
  <si>
    <t>2.4.</t>
  </si>
  <si>
    <t xml:space="preserve">Дефекты строительных работ </t>
  </si>
  <si>
    <t xml:space="preserve">падение деревьев  - </t>
  </si>
  <si>
    <t>Воздействие посторонних лиц</t>
  </si>
  <si>
    <t>по вине сторонних лиц  -</t>
  </si>
  <si>
    <t>Ложное срабатывание системы аварийной защиты</t>
  </si>
  <si>
    <t xml:space="preserve">Отключение КЛ  - </t>
  </si>
  <si>
    <t>Погодные условия</t>
  </si>
  <si>
    <t>Некачесвенное выполнения технического обслуживания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</si>
  <si>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</si>
  <si>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Воздействие природных явлений</t>
  </si>
  <si>
    <t>Пожар (возгорание, задымление)   -</t>
  </si>
  <si>
    <t>Прочее</t>
  </si>
  <si>
    <t>Причина не установлена   -</t>
  </si>
  <si>
    <t>Ошибка персонала   -</t>
  </si>
  <si>
    <t>Суммарный недоотпуск составил -</t>
  </si>
  <si>
    <t>январь 2018
кВт*ч</t>
  </si>
  <si>
    <t>январь 2017
кВт*ч</t>
  </si>
  <si>
    <t>Суммарное время ограничения -</t>
  </si>
  <si>
    <t>Контактный тел.: 8(3467) 379303 доб.132</t>
  </si>
  <si>
    <t>Исполнитель : Ефремов Т.А.</t>
  </si>
  <si>
    <t>САЗ                              ошибка -1190</t>
  </si>
  <si>
    <t>САЗ ошибка -261</t>
  </si>
  <si>
    <t>Код 8 - 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</si>
</sst>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148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20" fontId="9" fillId="2" borderId="0" xfId="3" applyNumberFormat="1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vertical="center" wrapText="1"/>
    </xf>
    <xf numFmtId="0" fontId="16" fillId="3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4" fillId="0" borderId="17" xfId="2" applyFont="1" applyFill="1" applyBorder="1" applyAlignment="1">
      <alignment horizontal="center" vertical="center" wrapText="1"/>
    </xf>
    <xf numFmtId="0" fontId="14" fillId="2" borderId="18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4" fillId="0" borderId="22" xfId="2" applyNumberFormat="1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vertical="center" wrapText="1"/>
    </xf>
    <xf numFmtId="0" fontId="15" fillId="0" borderId="16" xfId="2" applyFont="1" applyFill="1" applyBorder="1" applyAlignment="1">
      <alignment horizontal="center" vertical="center" wrapText="1"/>
    </xf>
    <xf numFmtId="0" fontId="4" fillId="0" borderId="24" xfId="2" applyNumberFormat="1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20" fontId="6" fillId="0" borderId="0" xfId="0" applyNumberFormat="1" applyFont="1" applyFill="1" applyBorder="1" applyAlignment="1">
      <alignment horizontal="left" vertical="center" wrapText="1"/>
    </xf>
    <xf numFmtId="2" fontId="4" fillId="0" borderId="24" xfId="2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horizontal="center" vertical="center" wrapText="1"/>
    </xf>
    <xf numFmtId="0" fontId="19" fillId="7" borderId="32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16" fillId="4" borderId="33" xfId="0" applyFont="1" applyFill="1" applyBorder="1" applyAlignment="1">
      <alignment vertical="center" wrapText="1"/>
    </xf>
    <xf numFmtId="0" fontId="16" fillId="4" borderId="34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36" xfId="2" applyFont="1" applyFill="1" applyBorder="1" applyAlignment="1">
      <alignment horizontal="center" vertical="center" wrapText="1"/>
    </xf>
    <xf numFmtId="0" fontId="15" fillId="0" borderId="37" xfId="2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left" vertical="center" wrapText="1"/>
    </xf>
    <xf numFmtId="0" fontId="16" fillId="9" borderId="34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right" vertical="center" wrapText="1"/>
    </xf>
    <xf numFmtId="0" fontId="16" fillId="10" borderId="33" xfId="0" applyFont="1" applyFill="1" applyBorder="1" applyAlignment="1">
      <alignment horizontal="left" vertical="center" wrapText="1"/>
    </xf>
    <xf numFmtId="0" fontId="16" fillId="10" borderId="34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Border="1"/>
    <xf numFmtId="14" fontId="23" fillId="0" borderId="0" xfId="0" applyNumberFormat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14" fontId="23" fillId="0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5" fillId="0" borderId="40" xfId="2" applyFont="1" applyFill="1" applyBorder="1" applyAlignment="1">
      <alignment horizontal="center" vertical="center" wrapText="1"/>
    </xf>
    <xf numFmtId="0" fontId="15" fillId="0" borderId="21" xfId="2" applyFont="1" applyFill="1" applyBorder="1" applyAlignment="1">
      <alignment horizontal="center" vertical="center" wrapText="1"/>
    </xf>
    <xf numFmtId="0" fontId="15" fillId="0" borderId="31" xfId="2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left" vertical="center" wrapText="1"/>
    </xf>
    <xf numFmtId="0" fontId="16" fillId="8" borderId="26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1" xfId="2"/>
    <cellStyle name="Обычный 3" xfId="3"/>
    <cellStyle name="Обычный_Отклонения от норм сх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zoomScale="70" zoomScaleNormal="70" workbookViewId="0">
      <selection activeCell="G35" sqref="G35"/>
    </sheetView>
  </sheetViews>
  <sheetFormatPr defaultRowHeight="12.75" x14ac:dyDescent="0.2"/>
  <cols>
    <col min="1" max="1" width="9.28515625" style="1" customWidth="1"/>
    <col min="2" max="2" width="28.7109375" style="1" customWidth="1"/>
    <col min="3" max="3" width="27.5703125" style="1" customWidth="1"/>
    <col min="4" max="4" width="36.42578125" style="1" customWidth="1"/>
    <col min="5" max="5" width="23" style="1" customWidth="1"/>
    <col min="6" max="6" width="14" style="1" customWidth="1"/>
    <col min="7" max="7" width="15" style="1" customWidth="1"/>
    <col min="8" max="8" width="11.140625" style="86" customWidth="1"/>
    <col min="9" max="9" width="14" style="87" customWidth="1"/>
    <col min="10" max="11" width="56.85546875" style="1" customWidth="1"/>
    <col min="12" max="12" width="20.28515625" style="1" customWidth="1"/>
    <col min="13" max="13" width="14.5703125" style="1" customWidth="1"/>
    <col min="14" max="14" width="28.42578125" style="1" customWidth="1"/>
    <col min="15" max="16384" width="9.140625" style="1"/>
  </cols>
  <sheetData>
    <row r="1" spans="1:14" ht="15.75" x14ac:dyDescent="0.25">
      <c r="B1" s="2"/>
      <c r="C1" s="2"/>
      <c r="D1" s="2"/>
      <c r="E1" s="2"/>
      <c r="F1" s="2"/>
      <c r="G1" s="2"/>
      <c r="H1" s="3"/>
      <c r="I1" s="4"/>
      <c r="J1" s="127"/>
      <c r="K1" s="127"/>
      <c r="L1" s="127"/>
      <c r="M1" s="127"/>
    </row>
    <row r="2" spans="1:14" ht="20.25" x14ac:dyDescent="0.3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4" ht="20.25" x14ac:dyDescent="0.2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4" ht="20.25" x14ac:dyDescent="0.2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4" x14ac:dyDescent="0.2">
      <c r="A5" s="125" t="s">
        <v>3</v>
      </c>
      <c r="B5" s="125" t="s">
        <v>4</v>
      </c>
      <c r="C5" s="125" t="s">
        <v>5</v>
      </c>
      <c r="D5" s="125" t="s">
        <v>6</v>
      </c>
      <c r="E5" s="125" t="s">
        <v>7</v>
      </c>
      <c r="F5" s="131" t="s">
        <v>8</v>
      </c>
      <c r="G5" s="132"/>
      <c r="H5" s="121" t="s">
        <v>9</v>
      </c>
      <c r="I5" s="123" t="s">
        <v>10</v>
      </c>
      <c r="J5" s="125" t="s">
        <v>11</v>
      </c>
      <c r="K5" s="125" t="s">
        <v>12</v>
      </c>
      <c r="L5" s="125" t="s">
        <v>13</v>
      </c>
      <c r="M5" s="125" t="s">
        <v>14</v>
      </c>
    </row>
    <row r="6" spans="1:14" x14ac:dyDescent="0.2">
      <c r="A6" s="126"/>
      <c r="B6" s="126"/>
      <c r="C6" s="126"/>
      <c r="D6" s="126"/>
      <c r="E6" s="126"/>
      <c r="F6" s="5" t="s">
        <v>15</v>
      </c>
      <c r="G6" s="5" t="s">
        <v>16</v>
      </c>
      <c r="H6" s="122"/>
      <c r="I6" s="124"/>
      <c r="J6" s="126"/>
      <c r="K6" s="126"/>
      <c r="L6" s="126"/>
      <c r="M6" s="126"/>
    </row>
    <row r="7" spans="1:14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4" ht="23.25" x14ac:dyDescent="0.2">
      <c r="A8" s="110" t="s">
        <v>17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4" ht="56.25" x14ac:dyDescent="0.2">
      <c r="A9" s="6">
        <v>1</v>
      </c>
      <c r="B9" s="7" t="s">
        <v>18</v>
      </c>
      <c r="C9" s="8" t="s">
        <v>19</v>
      </c>
      <c r="D9" s="9" t="s">
        <v>20</v>
      </c>
      <c r="E9" s="10" t="s">
        <v>21</v>
      </c>
      <c r="F9" s="11" t="s">
        <v>22</v>
      </c>
      <c r="G9" s="11" t="s">
        <v>23</v>
      </c>
      <c r="H9" s="12">
        <v>1.0416666666666666E-2</v>
      </c>
      <c r="I9" s="13">
        <v>31</v>
      </c>
      <c r="J9" s="14" t="s">
        <v>24</v>
      </c>
      <c r="K9" s="9" t="s">
        <v>128</v>
      </c>
      <c r="L9" s="16">
        <v>304</v>
      </c>
      <c r="M9" s="9">
        <v>-28</v>
      </c>
    </row>
    <row r="10" spans="1:14" ht="18.75" x14ac:dyDescent="0.2">
      <c r="A10" s="113" t="s">
        <v>25</v>
      </c>
      <c r="B10" s="114"/>
      <c r="C10" s="114"/>
      <c r="D10" s="114"/>
      <c r="E10" s="114"/>
      <c r="F10" s="114"/>
      <c r="G10" s="115"/>
      <c r="H10" s="17">
        <f>SUM(H9:H9)</f>
        <v>1.0416666666666666E-2</v>
      </c>
      <c r="I10" s="18">
        <f>SUM(I9:I9)</f>
        <v>31</v>
      </c>
      <c r="J10" s="116"/>
      <c r="K10" s="117"/>
      <c r="L10" s="117"/>
      <c r="M10" s="118"/>
    </row>
    <row r="11" spans="1:14" ht="23.25" x14ac:dyDescent="0.2">
      <c r="A11" s="110" t="s">
        <v>26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15"/>
    </row>
    <row r="12" spans="1:14" ht="56.25" x14ac:dyDescent="0.2">
      <c r="A12" s="6">
        <v>1</v>
      </c>
      <c r="B12" s="7" t="s">
        <v>18</v>
      </c>
      <c r="C12" s="19" t="s">
        <v>27</v>
      </c>
      <c r="D12" s="10" t="s">
        <v>28</v>
      </c>
      <c r="E12" s="10" t="s">
        <v>29</v>
      </c>
      <c r="F12" s="11" t="s">
        <v>30</v>
      </c>
      <c r="G12" s="11" t="s">
        <v>31</v>
      </c>
      <c r="H12" s="12">
        <v>2.0833333333333332E-2</v>
      </c>
      <c r="I12" s="13">
        <v>14</v>
      </c>
      <c r="J12" s="14" t="s">
        <v>32</v>
      </c>
      <c r="K12" s="9" t="s">
        <v>128</v>
      </c>
      <c r="L12" s="16">
        <v>30</v>
      </c>
      <c r="M12" s="9">
        <v>-25</v>
      </c>
    </row>
    <row r="13" spans="1:14" ht="37.5" x14ac:dyDescent="0.2">
      <c r="A13" s="6">
        <v>2</v>
      </c>
      <c r="B13" s="7" t="s">
        <v>18</v>
      </c>
      <c r="C13" s="19" t="s">
        <v>27</v>
      </c>
      <c r="D13" s="10" t="s">
        <v>28</v>
      </c>
      <c r="E13" s="119" t="s">
        <v>33</v>
      </c>
      <c r="F13" s="11" t="s">
        <v>34</v>
      </c>
      <c r="G13" s="11" t="s">
        <v>35</v>
      </c>
      <c r="H13" s="12">
        <v>6.9444444444444441E-3</v>
      </c>
      <c r="I13" s="13">
        <v>4.5999999999999996</v>
      </c>
      <c r="J13" s="14" t="s">
        <v>36</v>
      </c>
      <c r="K13" s="9" t="s">
        <v>128</v>
      </c>
      <c r="L13" s="16">
        <v>30</v>
      </c>
      <c r="M13" s="9">
        <v>-20</v>
      </c>
    </row>
    <row r="14" spans="1:14" ht="37.5" x14ac:dyDescent="0.2">
      <c r="A14" s="6">
        <v>3</v>
      </c>
      <c r="B14" s="7" t="s">
        <v>18</v>
      </c>
      <c r="C14" s="9" t="s">
        <v>37</v>
      </c>
      <c r="D14" s="10" t="s">
        <v>28</v>
      </c>
      <c r="E14" s="120"/>
      <c r="F14" s="11" t="s">
        <v>38</v>
      </c>
      <c r="G14" s="11" t="s">
        <v>39</v>
      </c>
      <c r="H14" s="12">
        <v>1.3888888888888888E-2</v>
      </c>
      <c r="I14" s="13">
        <v>9</v>
      </c>
      <c r="J14" s="14" t="s">
        <v>40</v>
      </c>
      <c r="K14" s="9" t="s">
        <v>128</v>
      </c>
      <c r="L14" s="9">
        <v>30</v>
      </c>
      <c r="M14" s="9">
        <v>-40</v>
      </c>
    </row>
    <row r="15" spans="1:14" ht="18.75" x14ac:dyDescent="0.2">
      <c r="A15" s="113" t="s">
        <v>25</v>
      </c>
      <c r="B15" s="114"/>
      <c r="C15" s="114"/>
      <c r="D15" s="114"/>
      <c r="E15" s="114"/>
      <c r="F15" s="114"/>
      <c r="G15" s="115"/>
      <c r="H15" s="17">
        <f>SUM(H12:H14)</f>
        <v>4.1666666666666664E-2</v>
      </c>
      <c r="I15" s="18">
        <f>SUM(I12:I14)</f>
        <v>27.6</v>
      </c>
      <c r="J15" s="116"/>
      <c r="K15" s="117"/>
      <c r="L15" s="117"/>
      <c r="M15" s="118"/>
    </row>
    <row r="16" spans="1:14" ht="23.25" x14ac:dyDescent="0.2">
      <c r="A16" s="110" t="s">
        <v>41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  <c r="N16" s="15"/>
    </row>
    <row r="17" spans="1:13" ht="37.5" x14ac:dyDescent="0.2">
      <c r="A17" s="6">
        <v>1</v>
      </c>
      <c r="B17" s="7" t="s">
        <v>18</v>
      </c>
      <c r="C17" s="19" t="s">
        <v>42</v>
      </c>
      <c r="D17" s="9" t="s">
        <v>45</v>
      </c>
      <c r="E17" s="10" t="s">
        <v>46</v>
      </c>
      <c r="F17" s="11" t="s">
        <v>47</v>
      </c>
      <c r="G17" s="11" t="s">
        <v>48</v>
      </c>
      <c r="H17" s="12">
        <v>1.3888888888888888E-2</v>
      </c>
      <c r="I17" s="13">
        <v>518</v>
      </c>
      <c r="J17" s="14" t="s">
        <v>49</v>
      </c>
      <c r="K17" s="9" t="s">
        <v>44</v>
      </c>
      <c r="L17" s="16">
        <v>3009</v>
      </c>
      <c r="M17" s="9">
        <v>-25</v>
      </c>
    </row>
    <row r="18" spans="1:13" ht="37.5" x14ac:dyDescent="0.2">
      <c r="A18" s="6">
        <v>2</v>
      </c>
      <c r="B18" s="7" t="s">
        <v>18</v>
      </c>
      <c r="C18" s="19" t="s">
        <v>50</v>
      </c>
      <c r="D18" s="9" t="s">
        <v>51</v>
      </c>
      <c r="E18" s="10" t="s">
        <v>52</v>
      </c>
      <c r="F18" s="11" t="s">
        <v>53</v>
      </c>
      <c r="G18" s="11" t="s">
        <v>54</v>
      </c>
      <c r="H18" s="12">
        <v>2.4305555555555556E-2</v>
      </c>
      <c r="I18" s="13">
        <v>26</v>
      </c>
      <c r="J18" s="20" t="s">
        <v>55</v>
      </c>
      <c r="K18" s="9" t="s">
        <v>56</v>
      </c>
      <c r="L18" s="16">
        <v>127</v>
      </c>
      <c r="M18" s="9">
        <v>-35</v>
      </c>
    </row>
    <row r="19" spans="1:13" ht="37.5" x14ac:dyDescent="0.2">
      <c r="A19" s="6">
        <v>3</v>
      </c>
      <c r="B19" s="7" t="s">
        <v>18</v>
      </c>
      <c r="C19" s="19" t="s">
        <v>57</v>
      </c>
      <c r="D19" s="9" t="s">
        <v>58</v>
      </c>
      <c r="E19" s="10" t="s">
        <v>59</v>
      </c>
      <c r="F19" s="21" t="s">
        <v>60</v>
      </c>
      <c r="G19" s="21" t="s">
        <v>61</v>
      </c>
      <c r="H19" s="12">
        <v>5.2083333333333336E-2</v>
      </c>
      <c r="I19" s="13">
        <v>123.75</v>
      </c>
      <c r="J19" s="20" t="s">
        <v>62</v>
      </c>
      <c r="K19" s="9" t="s">
        <v>63</v>
      </c>
      <c r="L19" s="16">
        <v>219</v>
      </c>
      <c r="M19" s="9">
        <v>-15</v>
      </c>
    </row>
    <row r="20" spans="1:13" ht="37.5" x14ac:dyDescent="0.2">
      <c r="A20" s="6">
        <v>4</v>
      </c>
      <c r="B20" s="7" t="s">
        <v>18</v>
      </c>
      <c r="C20" s="19" t="s">
        <v>57</v>
      </c>
      <c r="D20" s="9" t="s">
        <v>58</v>
      </c>
      <c r="E20" s="10" t="s">
        <v>59</v>
      </c>
      <c r="F20" s="21" t="s">
        <v>64</v>
      </c>
      <c r="G20" s="21" t="s">
        <v>65</v>
      </c>
      <c r="H20" s="12">
        <v>2.4305555555555556E-2</v>
      </c>
      <c r="I20" s="13">
        <v>54.25</v>
      </c>
      <c r="J20" s="14" t="s">
        <v>66</v>
      </c>
      <c r="K20" s="9" t="s">
        <v>67</v>
      </c>
      <c r="L20" s="16">
        <v>219</v>
      </c>
      <c r="M20" s="9">
        <v>-15</v>
      </c>
    </row>
    <row r="21" spans="1:13" ht="37.5" x14ac:dyDescent="0.2">
      <c r="A21" s="6">
        <v>5</v>
      </c>
      <c r="B21" s="7" t="s">
        <v>18</v>
      </c>
      <c r="C21" s="19" t="s">
        <v>42</v>
      </c>
      <c r="D21" s="9" t="s">
        <v>68</v>
      </c>
      <c r="E21" s="10" t="s">
        <v>127</v>
      </c>
      <c r="F21" s="21" t="s">
        <v>69</v>
      </c>
      <c r="G21" s="21" t="s">
        <v>70</v>
      </c>
      <c r="H21" s="12">
        <v>8.3333333333333332E-3</v>
      </c>
      <c r="I21" s="13">
        <v>215</v>
      </c>
      <c r="J21" s="14" t="s">
        <v>71</v>
      </c>
      <c r="K21" s="9" t="s">
        <v>67</v>
      </c>
      <c r="L21" s="16">
        <v>3009</v>
      </c>
      <c r="M21" s="9">
        <v>-15</v>
      </c>
    </row>
    <row r="22" spans="1:13" ht="18.75" x14ac:dyDescent="0.2">
      <c r="A22" s="113" t="s">
        <v>25</v>
      </c>
      <c r="B22" s="114"/>
      <c r="C22" s="114"/>
      <c r="D22" s="114"/>
      <c r="E22" s="114"/>
      <c r="F22" s="114"/>
      <c r="G22" s="115"/>
      <c r="H22" s="17">
        <f>SUM(H17:H21)</f>
        <v>0.12291666666666667</v>
      </c>
      <c r="I22" s="18">
        <f>SUM(I17:I21)</f>
        <v>937</v>
      </c>
      <c r="J22" s="116"/>
      <c r="K22" s="117"/>
      <c r="L22" s="117"/>
      <c r="M22" s="118"/>
    </row>
    <row r="23" spans="1:13" ht="23.25" x14ac:dyDescent="0.2">
      <c r="A23" s="110" t="s">
        <v>72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</row>
    <row r="24" spans="1:13" ht="37.5" x14ac:dyDescent="0.2">
      <c r="A24" s="6">
        <v>1</v>
      </c>
      <c r="B24" s="7" t="s">
        <v>18</v>
      </c>
      <c r="C24" s="19" t="s">
        <v>73</v>
      </c>
      <c r="D24" s="9" t="s">
        <v>74</v>
      </c>
      <c r="E24" s="10" t="s">
        <v>126</v>
      </c>
      <c r="F24" s="11" t="s">
        <v>75</v>
      </c>
      <c r="G24" s="11" t="s">
        <v>76</v>
      </c>
      <c r="H24" s="12">
        <v>6.9444444444444441E-3</v>
      </c>
      <c r="I24" s="13">
        <v>39</v>
      </c>
      <c r="J24" s="14" t="s">
        <v>77</v>
      </c>
      <c r="K24" s="9" t="s">
        <v>67</v>
      </c>
      <c r="L24" s="16">
        <v>647</v>
      </c>
      <c r="M24" s="9">
        <v>-25</v>
      </c>
    </row>
    <row r="25" spans="1:13" ht="37.5" x14ac:dyDescent="0.2">
      <c r="A25" s="6">
        <v>2</v>
      </c>
      <c r="B25" s="7" t="s">
        <v>18</v>
      </c>
      <c r="C25" s="19" t="s">
        <v>78</v>
      </c>
      <c r="D25" s="9" t="s">
        <v>79</v>
      </c>
      <c r="E25" s="10" t="s">
        <v>43</v>
      </c>
      <c r="F25" s="11" t="s">
        <v>80</v>
      </c>
      <c r="G25" s="11" t="s">
        <v>81</v>
      </c>
      <c r="H25" s="12">
        <v>6.9444444444444441E-3</v>
      </c>
      <c r="I25" s="13">
        <v>20</v>
      </c>
      <c r="J25" s="14" t="s">
        <v>82</v>
      </c>
      <c r="K25" s="9" t="s">
        <v>128</v>
      </c>
      <c r="L25" s="16">
        <v>647</v>
      </c>
      <c r="M25" s="9">
        <v>-45</v>
      </c>
    </row>
    <row r="26" spans="1:13" ht="18.75" x14ac:dyDescent="0.2">
      <c r="A26" s="113" t="s">
        <v>25</v>
      </c>
      <c r="B26" s="114"/>
      <c r="C26" s="114"/>
      <c r="D26" s="114"/>
      <c r="E26" s="114"/>
      <c r="F26" s="114"/>
      <c r="G26" s="115"/>
      <c r="H26" s="17">
        <f>SUM(H24:H25)</f>
        <v>1.3888888888888888E-2</v>
      </c>
      <c r="I26" s="18">
        <f>SUM(I24:I25)</f>
        <v>59</v>
      </c>
      <c r="J26" s="116"/>
      <c r="K26" s="117"/>
      <c r="L26" s="117"/>
      <c r="M26" s="118"/>
    </row>
    <row r="27" spans="1:13" ht="17.25" thickBot="1" x14ac:dyDescent="0.25">
      <c r="F27" s="22"/>
      <c r="G27" s="23"/>
      <c r="H27" s="23"/>
      <c r="I27" s="1"/>
      <c r="L27" s="24"/>
      <c r="M27" s="25"/>
    </row>
    <row r="28" spans="1:13" ht="33.75" thickBot="1" x14ac:dyDescent="0.25">
      <c r="B28" s="102" t="s">
        <v>83</v>
      </c>
      <c r="C28" s="146"/>
      <c r="D28" s="147" t="s">
        <v>84</v>
      </c>
      <c r="E28" s="26" t="s">
        <v>85</v>
      </c>
      <c r="F28" s="27"/>
      <c r="G28" s="27"/>
      <c r="H28" s="28"/>
      <c r="I28" s="103" t="s">
        <v>86</v>
      </c>
      <c r="J28" s="104"/>
      <c r="K28" s="105"/>
      <c r="L28" s="29"/>
      <c r="M28" s="30"/>
    </row>
    <row r="29" spans="1:13" ht="33.75" thickBot="1" x14ac:dyDescent="0.25">
      <c r="B29" s="31" t="s">
        <v>87</v>
      </c>
      <c r="C29" s="32"/>
      <c r="D29" s="33">
        <v>9</v>
      </c>
      <c r="E29" s="34">
        <v>21</v>
      </c>
      <c r="F29" s="27"/>
      <c r="G29" s="27"/>
      <c r="H29" s="22"/>
      <c r="I29" s="35" t="s">
        <v>88</v>
      </c>
      <c r="J29" s="36" t="s">
        <v>89</v>
      </c>
      <c r="K29" s="37" t="s">
        <v>90</v>
      </c>
      <c r="L29" s="38"/>
      <c r="M29" s="39"/>
    </row>
    <row r="30" spans="1:13" ht="20.25" x14ac:dyDescent="0.2">
      <c r="B30" s="40" t="s">
        <v>91</v>
      </c>
      <c r="C30" s="41"/>
      <c r="D30" s="42">
        <v>1</v>
      </c>
      <c r="E30" s="43">
        <v>5</v>
      </c>
      <c r="F30" s="27"/>
      <c r="G30" s="27"/>
      <c r="H30" s="22"/>
      <c r="I30" s="44">
        <v>1</v>
      </c>
      <c r="J30" s="45" t="s">
        <v>92</v>
      </c>
      <c r="K30" s="46" t="s">
        <v>43</v>
      </c>
      <c r="L30" s="38"/>
      <c r="M30" s="39"/>
    </row>
    <row r="31" spans="1:13" ht="20.25" x14ac:dyDescent="0.2">
      <c r="B31" s="40" t="s">
        <v>93</v>
      </c>
      <c r="C31" s="41"/>
      <c r="D31" s="42">
        <v>2</v>
      </c>
      <c r="E31" s="43">
        <v>1</v>
      </c>
      <c r="F31" s="27"/>
      <c r="G31" s="27"/>
      <c r="H31" s="22"/>
      <c r="I31" s="47">
        <v>2</v>
      </c>
      <c r="J31" s="48" t="s">
        <v>94</v>
      </c>
      <c r="K31" s="135" t="s">
        <v>43</v>
      </c>
      <c r="L31" s="38"/>
      <c r="M31" s="39"/>
    </row>
    <row r="32" spans="1:13" ht="33" customHeight="1" x14ac:dyDescent="0.2">
      <c r="B32" s="49" t="s">
        <v>95</v>
      </c>
      <c r="C32" s="50"/>
      <c r="D32" s="42">
        <v>3</v>
      </c>
      <c r="E32" s="43">
        <v>4</v>
      </c>
      <c r="F32" s="27"/>
      <c r="G32" s="27"/>
      <c r="H32" s="51"/>
      <c r="I32" s="52" t="s">
        <v>96</v>
      </c>
      <c r="J32" s="48" t="s">
        <v>97</v>
      </c>
      <c r="K32" s="135">
        <v>1</v>
      </c>
      <c r="L32" s="38"/>
      <c r="M32" s="39"/>
    </row>
    <row r="33" spans="2:17" ht="37.5" customHeight="1" thickBot="1" x14ac:dyDescent="0.25">
      <c r="B33" s="53" t="s">
        <v>98</v>
      </c>
      <c r="C33" s="54"/>
      <c r="D33" s="42">
        <v>3</v>
      </c>
      <c r="E33" s="55">
        <v>11</v>
      </c>
      <c r="F33" s="27"/>
      <c r="G33" s="27"/>
      <c r="H33" s="28"/>
      <c r="I33" s="52" t="s">
        <v>99</v>
      </c>
      <c r="J33" s="48" t="s">
        <v>100</v>
      </c>
      <c r="K33" s="135" t="s">
        <v>43</v>
      </c>
      <c r="L33" s="38"/>
      <c r="M33" s="39"/>
    </row>
    <row r="34" spans="2:17" ht="33" customHeight="1" x14ac:dyDescent="0.2">
      <c r="B34" s="56" t="s">
        <v>101</v>
      </c>
      <c r="C34" s="57"/>
      <c r="D34" s="58">
        <v>2</v>
      </c>
      <c r="E34" s="59">
        <v>1</v>
      </c>
      <c r="F34" s="27"/>
      <c r="G34" s="27"/>
      <c r="H34" s="22"/>
      <c r="I34" s="52" t="s">
        <v>102</v>
      </c>
      <c r="J34" s="48" t="s">
        <v>103</v>
      </c>
      <c r="K34" s="135" t="s">
        <v>43</v>
      </c>
      <c r="L34" s="38"/>
      <c r="M34" s="39"/>
    </row>
    <row r="35" spans="2:17" ht="33" customHeight="1" x14ac:dyDescent="0.2">
      <c r="B35" s="40" t="s">
        <v>104</v>
      </c>
      <c r="C35" s="41"/>
      <c r="D35" s="42" t="s">
        <v>43</v>
      </c>
      <c r="E35" s="43" t="s">
        <v>43</v>
      </c>
      <c r="F35" s="27"/>
      <c r="G35" s="27"/>
      <c r="H35" s="22"/>
      <c r="I35" s="52" t="s">
        <v>105</v>
      </c>
      <c r="J35" s="48" t="s">
        <v>106</v>
      </c>
      <c r="K35" s="135" t="s">
        <v>43</v>
      </c>
      <c r="L35" s="38"/>
      <c r="M35" s="39"/>
    </row>
    <row r="36" spans="2:17" ht="33" customHeight="1" x14ac:dyDescent="0.2">
      <c r="B36" s="40" t="s">
        <v>107</v>
      </c>
      <c r="C36" s="41"/>
      <c r="D36" s="42" t="s">
        <v>43</v>
      </c>
      <c r="E36" s="43" t="s">
        <v>43</v>
      </c>
      <c r="F36" s="27"/>
      <c r="G36" s="27"/>
      <c r="H36" s="22"/>
      <c r="I36" s="47">
        <v>3</v>
      </c>
      <c r="J36" s="48" t="s">
        <v>108</v>
      </c>
      <c r="K36" s="135">
        <v>1</v>
      </c>
      <c r="L36" s="38"/>
      <c r="M36" s="39"/>
    </row>
    <row r="37" spans="2:17" ht="33" customHeight="1" thickBot="1" x14ac:dyDescent="0.25">
      <c r="B37" s="60" t="s">
        <v>109</v>
      </c>
      <c r="C37" s="61"/>
      <c r="D37" s="62">
        <v>2</v>
      </c>
      <c r="E37" s="63" t="s">
        <v>43</v>
      </c>
      <c r="F37" s="22"/>
      <c r="G37" s="22"/>
      <c r="H37" s="22"/>
      <c r="I37" s="64">
        <v>4</v>
      </c>
      <c r="J37" s="48" t="s">
        <v>110</v>
      </c>
      <c r="K37" s="135" t="s">
        <v>43</v>
      </c>
      <c r="L37" s="38"/>
      <c r="M37" s="39"/>
    </row>
    <row r="38" spans="2:17" ht="21" customHeight="1" x14ac:dyDescent="0.25">
      <c r="B38" s="65" t="s">
        <v>111</v>
      </c>
      <c r="C38" s="66"/>
      <c r="D38" s="42" t="s">
        <v>43</v>
      </c>
      <c r="E38" s="67">
        <v>3</v>
      </c>
      <c r="F38" s="68"/>
      <c r="G38" s="68"/>
      <c r="H38" s="68"/>
      <c r="I38" s="64">
        <v>5</v>
      </c>
      <c r="J38" s="48" t="s">
        <v>112</v>
      </c>
      <c r="K38" s="135" t="s">
        <v>43</v>
      </c>
      <c r="L38" s="38"/>
      <c r="M38" s="39"/>
    </row>
    <row r="39" spans="2:17" ht="36" customHeight="1" thickBot="1" x14ac:dyDescent="0.25">
      <c r="B39" s="137" t="s">
        <v>109</v>
      </c>
      <c r="C39" s="138"/>
      <c r="D39" s="139" t="s">
        <v>43</v>
      </c>
      <c r="E39" s="140" t="s">
        <v>43</v>
      </c>
      <c r="F39" s="22"/>
      <c r="G39" s="23"/>
      <c r="H39" s="23"/>
      <c r="I39" s="64">
        <v>6</v>
      </c>
      <c r="J39" s="48" t="s">
        <v>113</v>
      </c>
      <c r="K39" s="135">
        <v>3</v>
      </c>
      <c r="L39" s="38"/>
      <c r="M39" s="39"/>
    </row>
    <row r="40" spans="2:17" ht="45.75" customHeight="1" thickBot="1" x14ac:dyDescent="0.25">
      <c r="B40" s="69" t="s">
        <v>114</v>
      </c>
      <c r="C40" s="70"/>
      <c r="D40" s="79" t="s">
        <v>43</v>
      </c>
      <c r="E40" s="145" t="s">
        <v>43</v>
      </c>
      <c r="F40" s="22"/>
      <c r="G40" s="23"/>
      <c r="H40" s="23"/>
      <c r="I40" s="64">
        <v>7</v>
      </c>
      <c r="J40" s="48" t="s">
        <v>115</v>
      </c>
      <c r="K40" s="135">
        <v>1</v>
      </c>
      <c r="L40" s="71"/>
      <c r="M40" s="71"/>
      <c r="Q40" s="72"/>
    </row>
    <row r="41" spans="2:17" ht="54" customHeight="1" thickBot="1" x14ac:dyDescent="0.25">
      <c r="B41" s="141" t="s">
        <v>116</v>
      </c>
      <c r="C41" s="142"/>
      <c r="D41" s="143" t="s">
        <v>43</v>
      </c>
      <c r="E41" s="144">
        <v>3</v>
      </c>
      <c r="F41" s="22"/>
      <c r="G41" s="23"/>
      <c r="H41" s="23"/>
      <c r="I41" s="74">
        <v>8</v>
      </c>
      <c r="J41" s="75" t="s">
        <v>117</v>
      </c>
      <c r="K41" s="136">
        <v>5</v>
      </c>
      <c r="L41" s="76"/>
      <c r="M41" s="76"/>
    </row>
    <row r="42" spans="2:17" ht="40.5" customHeight="1" thickBot="1" x14ac:dyDescent="0.25">
      <c r="B42" s="77" t="s">
        <v>118</v>
      </c>
      <c r="C42" s="78"/>
      <c r="D42" s="79" t="s">
        <v>43</v>
      </c>
      <c r="E42" s="80">
        <v>2</v>
      </c>
      <c r="F42" s="22"/>
      <c r="G42" s="23"/>
      <c r="H42" s="81"/>
      <c r="I42" s="82"/>
      <c r="J42" s="83" t="s">
        <v>25</v>
      </c>
      <c r="K42" s="134">
        <v>11</v>
      </c>
    </row>
    <row r="43" spans="2:17" ht="45" customHeight="1" thickBot="1" x14ac:dyDescent="0.25">
      <c r="B43" s="84" t="s">
        <v>119</v>
      </c>
      <c r="C43" s="85"/>
      <c r="D43" s="62" t="s">
        <v>43</v>
      </c>
      <c r="E43" s="73" t="s">
        <v>43</v>
      </c>
    </row>
    <row r="44" spans="2:17" ht="17.25" thickBot="1" x14ac:dyDescent="0.25">
      <c r="B44" s="88"/>
      <c r="C44" s="89" t="s">
        <v>25</v>
      </c>
      <c r="D44" s="90">
        <f>D29+D34</f>
        <v>11</v>
      </c>
      <c r="E44" s="133">
        <v>30</v>
      </c>
      <c r="I44" s="91"/>
    </row>
    <row r="45" spans="2:17" ht="18.75" customHeight="1" x14ac:dyDescent="0.2">
      <c r="I45" s="91"/>
    </row>
    <row r="46" spans="2:17" ht="34.5" customHeight="1" x14ac:dyDescent="0.3">
      <c r="B46" s="106" t="s">
        <v>120</v>
      </c>
      <c r="C46" s="107"/>
      <c r="D46" s="92" t="s">
        <v>121</v>
      </c>
      <c r="E46" s="92" t="s">
        <v>122</v>
      </c>
      <c r="F46" s="91"/>
      <c r="G46" s="91"/>
      <c r="H46" s="91"/>
      <c r="J46" s="108" t="s">
        <v>123</v>
      </c>
      <c r="K46" s="92" t="s">
        <v>121</v>
      </c>
      <c r="L46" s="92" t="s">
        <v>122</v>
      </c>
    </row>
    <row r="47" spans="2:17" ht="18.75" customHeight="1" x14ac:dyDescent="0.2">
      <c r="B47" s="106"/>
      <c r="C47" s="107"/>
      <c r="D47" s="93">
        <f>I26+I22+I10+I15</f>
        <v>1054.5999999999999</v>
      </c>
      <c r="E47" s="93">
        <v>2686</v>
      </c>
      <c r="G47" s="94"/>
      <c r="H47" s="94"/>
      <c r="J47" s="109"/>
      <c r="K47" s="95">
        <f>H10+H15+H22+H26</f>
        <v>0.18888888888888888</v>
      </c>
      <c r="L47" s="95">
        <v>0.51527777777777783</v>
      </c>
    </row>
    <row r="48" spans="2:17" ht="27" customHeight="1" x14ac:dyDescent="0.25">
      <c r="B48" s="96" t="s">
        <v>124</v>
      </c>
      <c r="C48" s="97"/>
      <c r="D48" s="76"/>
      <c r="E48" s="76"/>
      <c r="G48" s="94"/>
      <c r="H48" s="94"/>
    </row>
    <row r="49" spans="2:13" ht="27.75" customHeight="1" x14ac:dyDescent="0.25">
      <c r="B49" s="98" t="s">
        <v>125</v>
      </c>
      <c r="C49" s="99"/>
      <c r="F49" s="100"/>
      <c r="G49" s="101"/>
      <c r="H49" s="101"/>
    </row>
    <row r="54" spans="2:13" ht="16.5" customHeight="1" x14ac:dyDescent="0.2"/>
    <row r="55" spans="2:13" ht="16.5" x14ac:dyDescent="0.2">
      <c r="I55" s="1"/>
      <c r="L55" s="38"/>
      <c r="M55" s="39"/>
    </row>
  </sheetData>
  <mergeCells count="33"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A15:G15"/>
    <mergeCell ref="J15:M15"/>
    <mergeCell ref="H5:H6"/>
    <mergeCell ref="I5:I6"/>
    <mergeCell ref="J5:J6"/>
    <mergeCell ref="K5:K6"/>
    <mergeCell ref="L5:L6"/>
    <mergeCell ref="M5:M6"/>
    <mergeCell ref="A8:M8"/>
    <mergeCell ref="A10:G10"/>
    <mergeCell ref="J10:M10"/>
    <mergeCell ref="A11:M11"/>
    <mergeCell ref="E13:E14"/>
    <mergeCell ref="B28:C28"/>
    <mergeCell ref="I28:K28"/>
    <mergeCell ref="B46:C47"/>
    <mergeCell ref="J46:J47"/>
    <mergeCell ref="A16:M16"/>
    <mergeCell ref="A22:G22"/>
    <mergeCell ref="J22:M22"/>
    <mergeCell ref="A23:M23"/>
    <mergeCell ref="A26:G26"/>
    <mergeCell ref="J26:M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2018-10-03T14:45:01Z</dcterms:modified>
</cp:coreProperties>
</file>