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65491" windowWidth="15390" windowHeight="12855" activeTab="0"/>
  </bookViews>
  <sheets>
    <sheet name="Изменения" sheetId="1" r:id="rId1"/>
  </sheets>
  <definedNames/>
  <calcPr fullCalcOnLoad="1"/>
</workbook>
</file>

<file path=xl/sharedStrings.xml><?xml version="1.0" encoding="utf-8"?>
<sst xmlns="http://schemas.openxmlformats.org/spreadsheetml/2006/main" count="128" uniqueCount="83">
  <si>
    <t>Код по ОКВЭД2</t>
  </si>
  <si>
    <t>Код по ОКПД2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</si>
  <si>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</si>
  <si>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</si>
  <si>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</si>
  <si>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</si>
  <si>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</si>
  <si>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</si>
  <si>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</si>
  <si>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</si>
  <si>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</si>
  <si>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</si>
  <si>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</si>
  <si>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</si>
  <si>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</si>
  <si>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</si>
  <si>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</si>
  <si>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</si>
  <si>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Пояснения</t>
  </si>
  <si>
    <t>Условия договора</t>
  </si>
  <si>
    <t xml:space="preserve"> </t>
  </si>
  <si>
    <t>№ п/п</t>
  </si>
  <si>
    <t>Порядковый номер Плана закупок</t>
  </si>
  <si>
    <t>Аннулированные закупки</t>
  </si>
  <si>
    <t>Да</t>
  </si>
  <si>
    <t xml:space="preserve">Изменения вносимые в План закупки товаров, работ, услуг для нужд АО "Юграэнерго" в 2021 г.  </t>
  </si>
  <si>
    <t>Запрос предложений</t>
  </si>
  <si>
    <t>Добавленные закупки</t>
  </si>
  <si>
    <t>Усл. ед.</t>
  </si>
  <si>
    <t>4 квартал 2021 г.</t>
  </si>
  <si>
    <t>Нет</t>
  </si>
  <si>
    <t>Ст. 2.4.6. Эксплуатационные материалы (для ТО и ТР)</t>
  </si>
  <si>
    <t>Итого Ст. 2.4.6. Эксплуатационные материалы (для ТО и ТР):</t>
  </si>
  <si>
    <t>Инвестиционная программа</t>
  </si>
  <si>
    <t>Шт.</t>
  </si>
  <si>
    <t>Итого Инвестиционная программа:</t>
  </si>
  <si>
    <t>1 квартал 2022 г.</t>
  </si>
  <si>
    <t>Закупка у единственного поставщика</t>
  </si>
  <si>
    <t>Итого аннулированных закупок:</t>
  </si>
  <si>
    <t>Итого добавленных закупок:</t>
  </si>
  <si>
    <t>Усл.ед.</t>
  </si>
  <si>
    <t>4 квартал 2022 г.</t>
  </si>
  <si>
    <t>876</t>
  </si>
  <si>
    <t>Запрос котировок</t>
  </si>
  <si>
    <t>Оказание услуг по проведению негосударственной экспертизы проектно-сметной документации и результатов инженерных изысканий по объекту: «Мобильный комплекс ДЭС для д. Шугур, Кондинского района»</t>
  </si>
  <si>
    <t>Шпаргалка</t>
  </si>
  <si>
    <t>Строка 1</t>
  </si>
  <si>
    <t>Сумма Плана закупки, руб.</t>
  </si>
  <si>
    <t>Строка 2</t>
  </si>
  <si>
    <t>Аннулированные закупки, руб.</t>
  </si>
  <si>
    <t>Строка 3</t>
  </si>
  <si>
    <t>Строка 1 - Строка 2</t>
  </si>
  <si>
    <t>Строка 4</t>
  </si>
  <si>
    <t>Добавленные закупки, руб.</t>
  </si>
  <si>
    <t>Строка 5</t>
  </si>
  <si>
    <t>Измененные закупки (плюс 59 160,75)</t>
  </si>
  <si>
    <t>Строка 3 + Строка 4 + Строка 5
Сумма Плана закупки в новой редакции, руб.</t>
  </si>
  <si>
    <t>Аренда арочного помещения</t>
  </si>
  <si>
    <t>Ст. 2.21.2 Аренда оборудования, зданий и сооружений</t>
  </si>
  <si>
    <t>Итого Ст. 2.21.2 Аренда оборудования, зданий и сооружений:</t>
  </si>
  <si>
    <t>м2</t>
  </si>
  <si>
    <t>141*</t>
  </si>
  <si>
    <t>151*</t>
  </si>
  <si>
    <t>Поставка железобетонных изделий</t>
  </si>
  <si>
    <t>Ст. 2.4.8. Материалы для кап. ремонта хоз. способом</t>
  </si>
  <si>
    <t>Итого Ст. 2.4.8. Материалы для кап. ремонта хоз. способом:</t>
  </si>
  <si>
    <t>2</t>
  </si>
  <si>
    <r>
      <t>Поставка резервуаров горизонтальных стальных (РГСН-50 м</t>
    </r>
    <r>
      <rPr>
        <vertAlign val="superscript"/>
        <sz val="13"/>
        <rFont val="Calibri"/>
        <family val="2"/>
      </rPr>
      <t>3</t>
    </r>
    <r>
      <rPr>
        <sz val="13"/>
        <rFont val="Calibri"/>
        <family val="2"/>
      </rPr>
      <t>)</t>
    </r>
  </si>
  <si>
    <t>Поставка запасных частей для двигателей Tedom</t>
  </si>
  <si>
    <t>Поставка запасных частей для двигателей Doosan</t>
  </si>
  <si>
    <t>Поставка двигателей Cummins X3.3G1</t>
  </si>
  <si>
    <t>Поставка строительных материалов</t>
  </si>
  <si>
    <t>Строка 3 + Строка 4 = Сумма Плана закупки в новой редакции, руб.</t>
  </si>
  <si>
    <t>2 квартал 2022 г.</t>
  </si>
  <si>
    <t>*Позиции Плана закупки в предыдущей редакции</t>
  </si>
  <si>
    <t>В связи с необходимостью оформления документов на арендуемое помещение между Обществом и ООО «НК «Ягурь-Ях»  в рамках действующего договора аренды № 6-ЕД от 18.01.2021 г.  заключено  д/с № 1 от 19.11.2021 г.  на продление срока действия договора до 31.12.2021 г. включительно. Данная закупка будет включена в План закупки товаров, работ, услуг для нужд АО "Юграэнерго" на 2022 год (срок действия договора 3 года).</t>
  </si>
  <si>
    <r>
      <t>З</t>
    </r>
    <r>
      <rPr>
        <sz val="13"/>
        <color indexed="8"/>
        <rFont val="Calibri"/>
        <family val="2"/>
      </rPr>
      <t>акупка аннулируется в связи с неготовностью на текущий момент проектно-сметной документации по проекту «Мобильный комплекс ДЭС для д. Шугур, Кондинского района». Закупка будет включена в  План закупки товаров, работ, услуг для нужд АО "Юграэнерго" на 2022 год, после завершения мероприятий по разработке проекта</t>
    </r>
  </si>
  <si>
    <t>Поставка запасных частей необходима для проведения планового предупредительного ремонта ДГУ Tedom в д. Согом в период подготовки к ОЗП 2022-2023 гг.</t>
  </si>
  <si>
    <t>Поставка запасных частей необходима для проведения планового предупредительного ремонта ДГУ Doosan в п. Урманный в период подготовки к ОЗП 2022-2023 гг.</t>
  </si>
  <si>
    <t>В соответствие с требованием завода изготовителя, а также руководств по эксплуатации и технического обслуживания дизель-генераторных установок (далее ДГУ) капитальный ремонт ДГУ марки Cummins С38D5 с двигателями X3.3G1 производится, при наработке 8000 м/ч. Целесообразность проведения закупки обоснована фактической наработкой ДГУ, требующей проведения капитального ремонта.</t>
  </si>
  <si>
    <t xml:space="preserve">Приобретение железобетонных изделий (плита дорожная 6×2×0,14 м, блок ФБС 24-4-6, стеновое кольцо КОД 10-9) предусмотрено в рамках реализации Инвестиционной программы АО «Юграэнерго» на 2021 г.
</t>
  </si>
  <si>
    <t>Поставка резервуаров горизонтальных стальных (РГСН-50 м3), 2 шт. предусмотрена в рамках реализации нвестиционной программы АО «Юграэнерго» на 2021 г.</t>
  </si>
  <si>
    <t>Закупка строительных материалов необходима для реализации мероприятий по строительству объекта инвестиционной программы АО "Юграэнерго"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</si>
</sst>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3"/>
      <name val="Calibri"/>
      <family val="2"/>
    </font>
    <font>
      <vertAlign val="superscript"/>
      <sz val="13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4" fontId="5" fillId="33" borderId="10" xfId="54" applyNumberFormat="1" applyFont="1" applyFill="1" applyBorder="1" applyAlignment="1">
      <alignment horizontal="center" vertical="center" wrapText="1"/>
      <protection/>
    </xf>
    <xf numFmtId="1" fontId="5" fillId="33" borderId="10" xfId="62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49" fontId="5" fillId="34" borderId="10" xfId="55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5" fillId="6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5" fillId="33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4" fontId="27" fillId="0" borderId="10" xfId="54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1" fontId="5" fillId="0" borderId="0" xfId="62" applyNumberFormat="1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wrapText="1"/>
    </xf>
    <xf numFmtId="49" fontId="46" fillId="0" borderId="0" xfId="0" applyNumberFormat="1" applyFont="1" applyAlignment="1">
      <alignment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vertical="top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7" fillId="6" borderId="11" xfId="0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47" fillId="6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wrapText="1"/>
    </xf>
    <xf numFmtId="0" fontId="47" fillId="1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textRotation="90" wrapText="1"/>
    </xf>
    <xf numFmtId="0" fontId="47" fillId="7" borderId="10" xfId="0" applyFont="1" applyFill="1" applyBorder="1" applyAlignment="1">
      <alignment horizontal="center" vertical="center" wrapText="1"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60" zoomScaleNormal="60" zoomScalePageLayoutView="0" workbookViewId="0" topLeftCell="A1">
      <selection activeCell="U14" sqref="U14"/>
    </sheetView>
  </sheetViews>
  <sheetFormatPr defaultColWidth="9.140625" defaultRowHeight="15"/>
  <cols>
    <col min="1" max="1" width="9.140625" style="1" customWidth="1"/>
    <col min="2" max="2" width="13.140625" style="1" customWidth="1"/>
    <col min="3" max="3" width="16.28125" style="1" hidden="1" customWidth="1"/>
    <col min="4" max="4" width="17.00390625" style="1" hidden="1" customWidth="1"/>
    <col min="5" max="5" width="42.7109375" style="1" customWidth="1"/>
    <col min="6" max="6" width="2.8515625" style="1" hidden="1" customWidth="1"/>
    <col min="7" max="7" width="9.00390625" style="1" customWidth="1"/>
    <col min="8" max="8" width="9.7109375" style="1" customWidth="1"/>
    <col min="9" max="9" width="19.00390625" style="1" customWidth="1"/>
    <col min="10" max="10" width="15.7109375" style="1" hidden="1" customWidth="1"/>
    <col min="11" max="11" width="15.00390625" style="1" hidden="1" customWidth="1"/>
    <col min="12" max="12" width="21.421875" style="1" customWidth="1"/>
    <col min="13" max="13" width="24.57421875" style="1" customWidth="1"/>
    <col min="14" max="14" width="22.28125" style="1" customWidth="1"/>
    <col min="15" max="15" width="16.7109375" style="1" customWidth="1"/>
    <col min="16" max="16" width="18.00390625" style="1" customWidth="1"/>
    <col min="17" max="17" width="13.140625" style="1" customWidth="1"/>
    <col min="18" max="18" width="116.57421875" style="42" hidden="1" customWidth="1"/>
    <col min="19" max="21" width="19.57421875" style="2" customWidth="1"/>
    <col min="22" max="22" width="9.140625" style="1" customWidth="1"/>
    <col min="23" max="23" width="34.421875" style="1" customWidth="1"/>
    <col min="24" max="16384" width="9.140625" style="1" customWidth="1"/>
  </cols>
  <sheetData>
    <row r="1" spans="1:18" ht="17.25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5" spans="1:18" ht="15" customHeight="1">
      <c r="A5" s="52" t="s">
        <v>21</v>
      </c>
      <c r="B5" s="61" t="s">
        <v>22</v>
      </c>
      <c r="C5" s="52" t="s">
        <v>0</v>
      </c>
      <c r="D5" s="52" t="s">
        <v>1</v>
      </c>
      <c r="E5" s="52" t="s">
        <v>19</v>
      </c>
      <c r="F5" s="52"/>
      <c r="G5" s="52"/>
      <c r="H5" s="52"/>
      <c r="I5" s="52"/>
      <c r="J5" s="52"/>
      <c r="K5" s="52"/>
      <c r="L5" s="52"/>
      <c r="M5" s="52"/>
      <c r="N5" s="52"/>
      <c r="O5" s="52" t="s">
        <v>14</v>
      </c>
      <c r="P5" s="52" t="s">
        <v>15</v>
      </c>
      <c r="Q5" s="52" t="s">
        <v>17</v>
      </c>
      <c r="R5" s="58" t="s">
        <v>18</v>
      </c>
    </row>
    <row r="6" spans="1:21" ht="73.5" customHeight="1">
      <c r="A6" s="52"/>
      <c r="B6" s="62"/>
      <c r="C6" s="53"/>
      <c r="D6" s="53"/>
      <c r="E6" s="52" t="s">
        <v>2</v>
      </c>
      <c r="F6" s="52" t="s">
        <v>3</v>
      </c>
      <c r="G6" s="52" t="s">
        <v>4</v>
      </c>
      <c r="H6" s="52"/>
      <c r="I6" s="61" t="s">
        <v>7</v>
      </c>
      <c r="J6" s="52" t="s">
        <v>8</v>
      </c>
      <c r="K6" s="52"/>
      <c r="L6" s="52" t="s">
        <v>10</v>
      </c>
      <c r="M6" s="52" t="s">
        <v>11</v>
      </c>
      <c r="N6" s="52"/>
      <c r="O6" s="53"/>
      <c r="P6" s="53"/>
      <c r="Q6" s="53"/>
      <c r="R6" s="59"/>
      <c r="S6" s="3"/>
      <c r="T6" s="3"/>
      <c r="U6" s="3"/>
    </row>
    <row r="7" spans="1:21" ht="107.25" customHeight="1">
      <c r="A7" s="52"/>
      <c r="B7" s="62"/>
      <c r="C7" s="53"/>
      <c r="D7" s="53"/>
      <c r="E7" s="52"/>
      <c r="F7" s="52"/>
      <c r="G7" s="4" t="s">
        <v>5</v>
      </c>
      <c r="H7" s="4" t="s">
        <v>6</v>
      </c>
      <c r="I7" s="61"/>
      <c r="J7" s="4" t="s">
        <v>9</v>
      </c>
      <c r="K7" s="4" t="s">
        <v>6</v>
      </c>
      <c r="L7" s="52"/>
      <c r="M7" s="47" t="s">
        <v>12</v>
      </c>
      <c r="N7" s="47" t="s">
        <v>13</v>
      </c>
      <c r="O7" s="53"/>
      <c r="P7" s="47" t="s">
        <v>16</v>
      </c>
      <c r="Q7" s="47" t="s">
        <v>16</v>
      </c>
      <c r="R7" s="59"/>
      <c r="S7" s="3"/>
      <c r="T7" s="3"/>
      <c r="U7" s="3"/>
    </row>
    <row r="8" spans="1:21" ht="17.25">
      <c r="A8" s="5">
        <v>1</v>
      </c>
      <c r="B8" s="47">
        <v>2</v>
      </c>
      <c r="C8" s="47">
        <v>3</v>
      </c>
      <c r="D8" s="47">
        <v>4</v>
      </c>
      <c r="E8" s="47">
        <v>3</v>
      </c>
      <c r="F8" s="47">
        <v>4</v>
      </c>
      <c r="G8" s="47">
        <v>5</v>
      </c>
      <c r="H8" s="47">
        <v>6</v>
      </c>
      <c r="I8" s="47">
        <v>7</v>
      </c>
      <c r="J8" s="47">
        <v>10</v>
      </c>
      <c r="K8" s="47">
        <v>11</v>
      </c>
      <c r="L8" s="47">
        <v>8</v>
      </c>
      <c r="M8" s="47">
        <v>9</v>
      </c>
      <c r="N8" s="47">
        <v>10</v>
      </c>
      <c r="O8" s="47">
        <v>11</v>
      </c>
      <c r="P8" s="47">
        <v>12</v>
      </c>
      <c r="Q8" s="47">
        <v>13</v>
      </c>
      <c r="R8" s="48">
        <v>14</v>
      </c>
      <c r="S8" s="3"/>
      <c r="T8" s="3"/>
      <c r="U8" s="3"/>
    </row>
    <row r="9" spans="1:21" ht="20.25" customHeight="1">
      <c r="A9" s="60" t="s">
        <v>23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3"/>
      <c r="T9" s="3"/>
      <c r="U9" s="3"/>
    </row>
    <row r="10" spans="1:21" ht="20.25" customHeight="1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3"/>
      <c r="T10" s="3"/>
      <c r="U10" s="3"/>
    </row>
    <row r="11" spans="1:21" ht="75.75" customHeight="1">
      <c r="A11" s="6">
        <v>1</v>
      </c>
      <c r="B11" s="6" t="s">
        <v>61</v>
      </c>
      <c r="C11" s="6"/>
      <c r="D11" s="6"/>
      <c r="E11" s="51" t="s">
        <v>57</v>
      </c>
      <c r="F11" s="8"/>
      <c r="G11" s="8">
        <v>55</v>
      </c>
      <c r="H11" s="9" t="s">
        <v>60</v>
      </c>
      <c r="I11" s="10">
        <v>380</v>
      </c>
      <c r="J11" s="6"/>
      <c r="K11" s="6"/>
      <c r="L11" s="11">
        <v>1012000</v>
      </c>
      <c r="M11" s="12" t="s">
        <v>29</v>
      </c>
      <c r="N11" s="12" t="s">
        <v>41</v>
      </c>
      <c r="O11" s="6" t="s">
        <v>37</v>
      </c>
      <c r="P11" s="13" t="s">
        <v>30</v>
      </c>
      <c r="Q11" s="14" t="s">
        <v>24</v>
      </c>
      <c r="R11" s="49" t="s">
        <v>75</v>
      </c>
      <c r="S11" s="3"/>
      <c r="T11" s="3"/>
      <c r="U11" s="3"/>
    </row>
    <row r="12" spans="1:21" ht="20.25" customHeight="1">
      <c r="A12" s="65" t="s">
        <v>59</v>
      </c>
      <c r="B12" s="65"/>
      <c r="C12" s="65"/>
      <c r="D12" s="65"/>
      <c r="E12" s="65"/>
      <c r="F12" s="65"/>
      <c r="G12" s="65"/>
      <c r="H12" s="65"/>
      <c r="I12" s="65"/>
      <c r="J12" s="6"/>
      <c r="K12" s="6"/>
      <c r="L12" s="15">
        <f>L11</f>
        <v>1012000</v>
      </c>
      <c r="M12" s="64"/>
      <c r="N12" s="53"/>
      <c r="O12" s="53"/>
      <c r="P12" s="53"/>
      <c r="Q12" s="53"/>
      <c r="R12" s="53"/>
      <c r="S12" s="3"/>
      <c r="T12" s="3"/>
      <c r="U12" s="3"/>
    </row>
    <row r="13" spans="1:21" ht="20.25" customHeight="1">
      <c r="A13" s="63" t="s">
        <v>33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3"/>
      <c r="T13" s="3"/>
      <c r="U13" s="3"/>
    </row>
    <row r="14" spans="1:21" ht="117" customHeight="1">
      <c r="A14" s="6">
        <v>2</v>
      </c>
      <c r="B14" s="6" t="s">
        <v>62</v>
      </c>
      <c r="C14" s="6"/>
      <c r="D14" s="6"/>
      <c r="E14" s="7" t="s">
        <v>44</v>
      </c>
      <c r="F14" s="16"/>
      <c r="G14" s="8" t="s">
        <v>42</v>
      </c>
      <c r="H14" s="9" t="s">
        <v>40</v>
      </c>
      <c r="I14" s="17">
        <v>1</v>
      </c>
      <c r="J14" s="6"/>
      <c r="K14" s="6"/>
      <c r="L14" s="11">
        <v>362000</v>
      </c>
      <c r="M14" s="8" t="s">
        <v>29</v>
      </c>
      <c r="N14" s="19" t="s">
        <v>36</v>
      </c>
      <c r="O14" s="8" t="s">
        <v>43</v>
      </c>
      <c r="P14" s="8" t="s">
        <v>24</v>
      </c>
      <c r="Q14" s="25" t="s">
        <v>24</v>
      </c>
      <c r="R14" s="50" t="s">
        <v>76</v>
      </c>
      <c r="S14" s="3"/>
      <c r="T14" s="3"/>
      <c r="U14" s="3"/>
    </row>
    <row r="15" spans="1:21" ht="20.25" customHeight="1">
      <c r="A15" s="65" t="s">
        <v>35</v>
      </c>
      <c r="B15" s="65"/>
      <c r="C15" s="65"/>
      <c r="D15" s="65"/>
      <c r="E15" s="65"/>
      <c r="F15" s="65"/>
      <c r="G15" s="65"/>
      <c r="H15" s="65"/>
      <c r="I15" s="65"/>
      <c r="J15" s="6"/>
      <c r="K15" s="6"/>
      <c r="L15" s="15">
        <f>L14</f>
        <v>362000</v>
      </c>
      <c r="M15" s="64"/>
      <c r="N15" s="53"/>
      <c r="O15" s="53"/>
      <c r="P15" s="53"/>
      <c r="Q15" s="53"/>
      <c r="R15" s="53"/>
      <c r="S15" s="3"/>
      <c r="T15" s="3"/>
      <c r="U15" s="3"/>
    </row>
    <row r="16" spans="1:21" ht="20.25" customHeight="1">
      <c r="A16" s="65" t="s">
        <v>38</v>
      </c>
      <c r="B16" s="65"/>
      <c r="C16" s="65"/>
      <c r="D16" s="65"/>
      <c r="E16" s="65"/>
      <c r="F16" s="65"/>
      <c r="G16" s="65"/>
      <c r="H16" s="65"/>
      <c r="I16" s="65"/>
      <c r="J16" s="6"/>
      <c r="K16" s="6"/>
      <c r="L16" s="15">
        <f>L12+L15</f>
        <v>1374000</v>
      </c>
      <c r="M16" s="64"/>
      <c r="N16" s="53"/>
      <c r="O16" s="53"/>
      <c r="P16" s="53"/>
      <c r="Q16" s="53"/>
      <c r="R16" s="53"/>
      <c r="S16" s="3"/>
      <c r="T16" s="3"/>
      <c r="U16" s="3"/>
    </row>
    <row r="17" spans="1:21" ht="20.25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3"/>
      <c r="T17" s="3"/>
      <c r="U17" s="3"/>
    </row>
    <row r="18" spans="1:21" ht="20.25" customHeight="1">
      <c r="A18" s="63" t="s">
        <v>31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3"/>
      <c r="T18" s="3"/>
      <c r="U18" s="3"/>
    </row>
    <row r="19" spans="1:21" ht="60" customHeight="1">
      <c r="A19" s="6">
        <v>3</v>
      </c>
      <c r="B19" s="6">
        <v>134</v>
      </c>
      <c r="C19" s="23"/>
      <c r="D19" s="23"/>
      <c r="E19" s="7" t="s">
        <v>68</v>
      </c>
      <c r="F19" s="8"/>
      <c r="G19" s="16">
        <v>796</v>
      </c>
      <c r="H19" s="16" t="s">
        <v>34</v>
      </c>
      <c r="I19" s="46">
        <v>91</v>
      </c>
      <c r="J19" s="23"/>
      <c r="K19" s="23"/>
      <c r="L19" s="18">
        <v>1736190.34</v>
      </c>
      <c r="M19" s="8" t="s">
        <v>29</v>
      </c>
      <c r="N19" s="19" t="s">
        <v>36</v>
      </c>
      <c r="O19" s="20" t="s">
        <v>26</v>
      </c>
      <c r="P19" s="16" t="s">
        <v>24</v>
      </c>
      <c r="Q19" s="25" t="s">
        <v>24</v>
      </c>
      <c r="R19" s="43" t="s">
        <v>77</v>
      </c>
      <c r="S19" s="3"/>
      <c r="T19" s="3"/>
      <c r="U19" s="3"/>
    </row>
    <row r="20" spans="1:21" ht="51.75" customHeight="1">
      <c r="A20" s="6">
        <v>4</v>
      </c>
      <c r="B20" s="6">
        <v>135</v>
      </c>
      <c r="C20" s="23"/>
      <c r="D20" s="23"/>
      <c r="E20" s="7" t="s">
        <v>69</v>
      </c>
      <c r="F20" s="8"/>
      <c r="G20" s="16">
        <v>796</v>
      </c>
      <c r="H20" s="16" t="s">
        <v>34</v>
      </c>
      <c r="I20" s="46">
        <v>71</v>
      </c>
      <c r="J20" s="23"/>
      <c r="K20" s="23"/>
      <c r="L20" s="18">
        <v>336808</v>
      </c>
      <c r="M20" s="8" t="s">
        <v>29</v>
      </c>
      <c r="N20" s="19" t="s">
        <v>36</v>
      </c>
      <c r="O20" s="20" t="s">
        <v>26</v>
      </c>
      <c r="P20" s="16" t="s">
        <v>24</v>
      </c>
      <c r="Q20" s="25" t="s">
        <v>24</v>
      </c>
      <c r="R20" s="43" t="s">
        <v>78</v>
      </c>
      <c r="S20" s="3"/>
      <c r="T20" s="3"/>
      <c r="U20" s="3"/>
    </row>
    <row r="21" spans="1:21" ht="20.2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23"/>
      <c r="K21" s="23"/>
      <c r="L21" s="15">
        <f>SUM(L19:L20)</f>
        <v>2072998.34</v>
      </c>
      <c r="M21" s="64"/>
      <c r="N21" s="53"/>
      <c r="O21" s="53"/>
      <c r="P21" s="53"/>
      <c r="Q21" s="53"/>
      <c r="R21" s="53"/>
      <c r="S21" s="3"/>
      <c r="T21" s="3"/>
      <c r="U21" s="3"/>
    </row>
    <row r="22" spans="1:21" ht="20.25" customHeight="1">
      <c r="A22" s="63" t="s">
        <v>64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3"/>
      <c r="T22" s="3"/>
      <c r="U22" s="3"/>
    </row>
    <row r="23" spans="1:21" ht="87" customHeight="1">
      <c r="A23" s="6">
        <v>5</v>
      </c>
      <c r="B23" s="6">
        <v>136</v>
      </c>
      <c r="C23" s="24"/>
      <c r="D23" s="24"/>
      <c r="E23" s="7" t="s">
        <v>70</v>
      </c>
      <c r="F23" s="8"/>
      <c r="G23" s="16">
        <v>796</v>
      </c>
      <c r="H23" s="16" t="s">
        <v>34</v>
      </c>
      <c r="I23" s="26">
        <v>4</v>
      </c>
      <c r="J23" s="21"/>
      <c r="K23" s="22"/>
      <c r="L23" s="18">
        <v>3632000</v>
      </c>
      <c r="M23" s="8" t="s">
        <v>29</v>
      </c>
      <c r="N23" s="19" t="s">
        <v>73</v>
      </c>
      <c r="O23" s="20" t="s">
        <v>26</v>
      </c>
      <c r="P23" s="16" t="s">
        <v>24</v>
      </c>
      <c r="Q23" s="16" t="s">
        <v>30</v>
      </c>
      <c r="R23" s="43" t="s">
        <v>79</v>
      </c>
      <c r="S23" s="3"/>
      <c r="T23" s="3"/>
      <c r="U23" s="3"/>
    </row>
    <row r="24" spans="1:21" ht="20.25" customHeight="1">
      <c r="A24" s="65" t="s">
        <v>65</v>
      </c>
      <c r="B24" s="65"/>
      <c r="C24" s="65"/>
      <c r="D24" s="65"/>
      <c r="E24" s="65"/>
      <c r="F24" s="65"/>
      <c r="G24" s="65"/>
      <c r="H24" s="65"/>
      <c r="I24" s="65"/>
      <c r="J24" s="24"/>
      <c r="K24" s="24"/>
      <c r="L24" s="15">
        <f>L23</f>
        <v>3632000</v>
      </c>
      <c r="M24" s="64"/>
      <c r="N24" s="53"/>
      <c r="O24" s="53"/>
      <c r="P24" s="53"/>
      <c r="Q24" s="53"/>
      <c r="R24" s="53"/>
      <c r="S24" s="3"/>
      <c r="T24" s="3"/>
      <c r="U24" s="3"/>
    </row>
    <row r="25" spans="1:21" ht="20.25" customHeight="1">
      <c r="A25" s="63" t="s">
        <v>33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30"/>
      <c r="T25" s="30"/>
      <c r="U25" s="30"/>
    </row>
    <row r="26" spans="1:21" ht="49.5" customHeight="1">
      <c r="A26" s="6">
        <v>6</v>
      </c>
      <c r="B26" s="6">
        <v>154</v>
      </c>
      <c r="C26" s="32"/>
      <c r="D26" s="32"/>
      <c r="E26" s="7" t="s">
        <v>63</v>
      </c>
      <c r="F26" s="7"/>
      <c r="G26" s="8">
        <v>796</v>
      </c>
      <c r="H26" s="6" t="s">
        <v>34</v>
      </c>
      <c r="I26" s="28">
        <f>28+5+45</f>
        <v>78</v>
      </c>
      <c r="J26" s="26"/>
      <c r="K26" s="27"/>
      <c r="L26" s="11">
        <v>1945604</v>
      </c>
      <c r="M26" s="19" t="s">
        <v>29</v>
      </c>
      <c r="N26" s="12" t="s">
        <v>36</v>
      </c>
      <c r="O26" s="8" t="s">
        <v>43</v>
      </c>
      <c r="P26" s="8" t="s">
        <v>24</v>
      </c>
      <c r="Q26" s="25" t="s">
        <v>24</v>
      </c>
      <c r="R26" s="43" t="s">
        <v>80</v>
      </c>
      <c r="S26" s="33"/>
      <c r="T26" s="33"/>
      <c r="U26" s="33"/>
    </row>
    <row r="27" spans="1:21" ht="43.5" customHeight="1">
      <c r="A27" s="6">
        <v>7</v>
      </c>
      <c r="B27" s="6">
        <v>155</v>
      </c>
      <c r="C27" s="32"/>
      <c r="D27" s="32"/>
      <c r="E27" s="7" t="s">
        <v>67</v>
      </c>
      <c r="F27" s="7"/>
      <c r="G27" s="8">
        <v>796</v>
      </c>
      <c r="H27" s="6" t="s">
        <v>34</v>
      </c>
      <c r="I27" s="32" t="s">
        <v>66</v>
      </c>
      <c r="J27" s="26"/>
      <c r="K27" s="27"/>
      <c r="L27" s="11">
        <v>3128000</v>
      </c>
      <c r="M27" s="19" t="s">
        <v>29</v>
      </c>
      <c r="N27" s="12" t="s">
        <v>36</v>
      </c>
      <c r="O27" s="29" t="s">
        <v>26</v>
      </c>
      <c r="P27" s="29" t="s">
        <v>24</v>
      </c>
      <c r="Q27" s="8" t="s">
        <v>30</v>
      </c>
      <c r="R27" s="43" t="s">
        <v>81</v>
      </c>
      <c r="S27" s="33"/>
      <c r="T27" s="33"/>
      <c r="U27" s="33"/>
    </row>
    <row r="28" spans="1:21" ht="47.25" customHeight="1">
      <c r="A28" s="6">
        <v>8</v>
      </c>
      <c r="B28" s="6">
        <v>156</v>
      </c>
      <c r="C28" s="32"/>
      <c r="D28" s="32"/>
      <c r="E28" s="7" t="s">
        <v>71</v>
      </c>
      <c r="F28" s="7"/>
      <c r="G28" s="46">
        <v>876</v>
      </c>
      <c r="H28" s="16" t="s">
        <v>28</v>
      </c>
      <c r="I28" s="26">
        <v>1</v>
      </c>
      <c r="J28" s="26"/>
      <c r="K28" s="27"/>
      <c r="L28" s="18">
        <v>1229421.46</v>
      </c>
      <c r="M28" s="19" t="s">
        <v>29</v>
      </c>
      <c r="N28" s="12" t="s">
        <v>36</v>
      </c>
      <c r="O28" s="20" t="s">
        <v>26</v>
      </c>
      <c r="P28" s="16" t="s">
        <v>24</v>
      </c>
      <c r="Q28" s="25" t="s">
        <v>24</v>
      </c>
      <c r="R28" s="43" t="s">
        <v>82</v>
      </c>
      <c r="S28" s="33"/>
      <c r="T28" s="33"/>
      <c r="U28" s="33"/>
    </row>
    <row r="29" spans="1:21" s="36" customFormat="1" ht="19.5" customHeight="1">
      <c r="A29" s="65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34">
        <f>SUM(L26:L28)</f>
        <v>6303025.46</v>
      </c>
      <c r="M29" s="64"/>
      <c r="N29" s="53"/>
      <c r="O29" s="53"/>
      <c r="P29" s="53"/>
      <c r="Q29" s="53"/>
      <c r="R29" s="53"/>
      <c r="S29" s="35"/>
      <c r="T29" s="35"/>
      <c r="U29" s="35"/>
    </row>
    <row r="30" spans="1:21" ht="20.25" customHeight="1">
      <c r="A30" s="65" t="s">
        <v>39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37">
        <f>L21+L24+L29</f>
        <v>12008023.8</v>
      </c>
      <c r="M30" s="52"/>
      <c r="N30" s="52"/>
      <c r="O30" s="52"/>
      <c r="P30" s="52"/>
      <c r="Q30" s="52"/>
      <c r="R30" s="52"/>
      <c r="S30" s="3"/>
      <c r="T30" s="3"/>
      <c r="U30" s="3"/>
    </row>
    <row r="31" spans="1:21" s="41" customFormat="1" ht="17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40"/>
      <c r="R31" s="44"/>
      <c r="S31" s="3"/>
      <c r="T31" s="3"/>
      <c r="U31" s="3"/>
    </row>
    <row r="32" ht="34.5">
      <c r="E32" s="1" t="s">
        <v>74</v>
      </c>
    </row>
    <row r="33" ht="17.25">
      <c r="L33" s="1" t="s">
        <v>20</v>
      </c>
    </row>
    <row r="34" spans="9:21" ht="17.25" hidden="1">
      <c r="I34" s="54" t="s">
        <v>45</v>
      </c>
      <c r="J34" s="55"/>
      <c r="K34" s="55"/>
      <c r="L34" s="55"/>
      <c r="M34" s="56"/>
      <c r="Q34" s="42"/>
      <c r="R34" s="2"/>
      <c r="U34" s="1"/>
    </row>
    <row r="35" spans="9:21" ht="51.75" hidden="1">
      <c r="I35" s="52" t="s">
        <v>46</v>
      </c>
      <c r="J35" s="53"/>
      <c r="K35" s="31" t="s">
        <v>47</v>
      </c>
      <c r="L35" s="31" t="s">
        <v>47</v>
      </c>
      <c r="M35" s="31">
        <v>361375080.78</v>
      </c>
      <c r="Q35" s="42"/>
      <c r="R35" s="2"/>
      <c r="U35" s="1"/>
    </row>
    <row r="36" spans="9:21" ht="51.75" hidden="1">
      <c r="I36" s="52" t="s">
        <v>48</v>
      </c>
      <c r="J36" s="53">
        <v>2</v>
      </c>
      <c r="K36" s="31" t="s">
        <v>49</v>
      </c>
      <c r="L36" s="31" t="s">
        <v>49</v>
      </c>
      <c r="M36" s="31">
        <f>L16</f>
        <v>1374000</v>
      </c>
      <c r="Q36" s="42"/>
      <c r="R36" s="2"/>
      <c r="U36" s="1"/>
    </row>
    <row r="37" spans="9:21" ht="34.5" hidden="1">
      <c r="I37" s="52" t="s">
        <v>50</v>
      </c>
      <c r="J37" s="53">
        <v>3</v>
      </c>
      <c r="K37" s="45" t="s">
        <v>51</v>
      </c>
      <c r="L37" s="45" t="s">
        <v>51</v>
      </c>
      <c r="M37" s="31">
        <f>M35-M36</f>
        <v>360001080.78</v>
      </c>
      <c r="Q37" s="42"/>
      <c r="R37" s="2"/>
      <c r="U37" s="1"/>
    </row>
    <row r="38" spans="9:21" ht="51.75" hidden="1">
      <c r="I38" s="52" t="s">
        <v>52</v>
      </c>
      <c r="J38" s="53">
        <v>4</v>
      </c>
      <c r="K38" s="31" t="s">
        <v>53</v>
      </c>
      <c r="L38" s="31" t="s">
        <v>53</v>
      </c>
      <c r="M38" s="31">
        <f>L30</f>
        <v>12008023.8</v>
      </c>
      <c r="Q38" s="42"/>
      <c r="R38" s="2"/>
      <c r="U38" s="1"/>
    </row>
    <row r="39" spans="9:21" ht="69" hidden="1">
      <c r="I39" s="52" t="s">
        <v>54</v>
      </c>
      <c r="J39" s="53"/>
      <c r="K39" s="31" t="s">
        <v>55</v>
      </c>
      <c r="L39" s="31" t="s">
        <v>55</v>
      </c>
      <c r="M39" s="31"/>
      <c r="Q39" s="42"/>
      <c r="R39" s="2"/>
      <c r="U39" s="1"/>
    </row>
    <row r="40" spans="9:21" ht="96.75" customHeight="1" hidden="1">
      <c r="I40" s="52" t="s">
        <v>54</v>
      </c>
      <c r="J40" s="53">
        <v>6</v>
      </c>
      <c r="K40" s="31" t="s">
        <v>56</v>
      </c>
      <c r="L40" s="31" t="s">
        <v>72</v>
      </c>
      <c r="M40" s="37">
        <f>M37+M38+M39</f>
        <v>372009104.58</v>
      </c>
      <c r="Q40" s="42"/>
      <c r="R40" s="2"/>
      <c r="U40" s="1"/>
    </row>
  </sheetData>
  <sheetProtection/>
  <mergeCells count="45">
    <mergeCell ref="A21:I21"/>
    <mergeCell ref="M30:R30"/>
    <mergeCell ref="A30:K30"/>
    <mergeCell ref="A25:R25"/>
    <mergeCell ref="A29:K29"/>
    <mergeCell ref="M29:R29"/>
    <mergeCell ref="A22:R22"/>
    <mergeCell ref="A24:I24"/>
    <mergeCell ref="M21:R21"/>
    <mergeCell ref="M24:R24"/>
    <mergeCell ref="E5:N5"/>
    <mergeCell ref="L6:L7"/>
    <mergeCell ref="A10:R10"/>
    <mergeCell ref="A12:I12"/>
    <mergeCell ref="M12:R12"/>
    <mergeCell ref="A16:I16"/>
    <mergeCell ref="M16:R16"/>
    <mergeCell ref="A15:I15"/>
    <mergeCell ref="A18:R18"/>
    <mergeCell ref="G6:H6"/>
    <mergeCell ref="I6:I7"/>
    <mergeCell ref="J6:K6"/>
    <mergeCell ref="A5:A7"/>
    <mergeCell ref="P5:P6"/>
    <mergeCell ref="O5:O7"/>
    <mergeCell ref="M15:R15"/>
    <mergeCell ref="A17:R17"/>
    <mergeCell ref="A13:R13"/>
    <mergeCell ref="A1:R3"/>
    <mergeCell ref="R5:R7"/>
    <mergeCell ref="A9:R9"/>
    <mergeCell ref="F6:F7"/>
    <mergeCell ref="Q5:Q6"/>
    <mergeCell ref="E6:E7"/>
    <mergeCell ref="B5:B7"/>
    <mergeCell ref="C5:C7"/>
    <mergeCell ref="D5:D7"/>
    <mergeCell ref="M6:N6"/>
    <mergeCell ref="I36:J36"/>
    <mergeCell ref="I37:J37"/>
    <mergeCell ref="I38:J38"/>
    <mergeCell ref="I39:J39"/>
    <mergeCell ref="I40:J40"/>
    <mergeCell ref="I34:M34"/>
    <mergeCell ref="I35:J35"/>
  </mergeCells>
  <printOptions horizontalCentered="1"/>
  <pageMargins left="0.31496062992125984" right="0.31496062992125984" top="0.35433070866141736" bottom="0.35433070866141736" header="0" footer="0"/>
  <pageSetup fitToHeight="9999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2021-12-06T08:14:50Z</dcterms:modified>
  <cp:category/>
  <cp:version/>
  <cp:contentType/>
  <cp:contentStatus/>
</cp:coreProperties>
</file>